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Lēmumi/Decembris/"/>
    </mc:Choice>
  </mc:AlternateContent>
  <xr:revisionPtr revIDLastSave="0" documentId="8_{B4E2BAAC-36C6-41A5-A1A0-21E2E4926076}" xr6:coauthVersionLast="47" xr6:coauthVersionMax="47" xr10:uidLastSave="{00000000-0000-0000-0000-000000000000}"/>
  <bookViews>
    <workbookView xWindow="-120" yWindow="-120" windowWidth="20730" windowHeight="11040" tabRatio="901" xr2:uid="{00000000-000D-0000-FFFF-FFFF00000000}"/>
  </bookViews>
  <sheets>
    <sheet name="Ielu profilaktiskā slaucīšana" sheetId="5" r:id="rId1"/>
    <sheet name="Ielu sarakst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" l="1"/>
  <c r="E30" i="6"/>
  <c r="E29" i="6"/>
  <c r="E28" i="6"/>
  <c r="C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O23" i="5"/>
  <c r="O22" i="5"/>
  <c r="O21" i="5"/>
  <c r="O20" i="5"/>
  <c r="O19" i="5"/>
  <c r="O18" i="5"/>
  <c r="N18" i="5"/>
  <c r="M18" i="5"/>
  <c r="L18" i="5"/>
  <c r="K18" i="5"/>
  <c r="O17" i="5"/>
  <c r="N17" i="5"/>
  <c r="M17" i="5"/>
  <c r="L17" i="5"/>
  <c r="J17" i="5"/>
  <c r="G17" i="5"/>
</calcChain>
</file>

<file path=xl/sharedStrings.xml><?xml version="1.0" encoding="utf-8"?>
<sst xmlns="http://schemas.openxmlformats.org/spreadsheetml/2006/main" count="91" uniqueCount="65">
  <si>
    <t>(darba veids vai konstruktīvā elementa nosaukums)</t>
  </si>
  <si>
    <t>Pasūtītājs: Aizkraukles Novada Pašvaldība</t>
  </si>
  <si>
    <t>Uzņēmējs: SIA Aizkraukles KUK</t>
  </si>
  <si>
    <t>Objekta adrese: Aizkraukle</t>
  </si>
  <si>
    <t>Tāme sastādīja: Zemgus Vītoliņš</t>
  </si>
  <si>
    <t>Pakalpojuma izmaksas (stunda) ar PVN EUR</t>
  </si>
  <si>
    <t xml:space="preserve">Tāme sastādīta </t>
  </si>
  <si>
    <t>Nr.p.k.</t>
  </si>
  <si>
    <t>Darbu un materiālu nosaukums</t>
  </si>
  <si>
    <t>Mērv.</t>
  </si>
  <si>
    <t>Daudzums</t>
  </si>
  <si>
    <t>Vienības cena</t>
  </si>
  <si>
    <t>Kopā uz visu apjomu</t>
  </si>
  <si>
    <t>Laika norma  (c/h)</t>
  </si>
  <si>
    <t>Darba samaksas likme  (EUR/h)</t>
  </si>
  <si>
    <t>Darba alga (EUR)</t>
  </si>
  <si>
    <t>Papildus Materiāli  (EUR)</t>
  </si>
  <si>
    <t>Mehānismi  (EUR)</t>
  </si>
  <si>
    <t>KOPĀ  (EUR)</t>
  </si>
  <si>
    <t>Darbietilpība  (C/h)</t>
  </si>
  <si>
    <t>SUMMA  (EUR)</t>
  </si>
  <si>
    <t>Pakalpojuma veids</t>
  </si>
  <si>
    <t>Kopā:</t>
  </si>
  <si>
    <t>Pieskaitāmās izmaksas 8%</t>
  </si>
  <si>
    <t>Kopā</t>
  </si>
  <si>
    <t>PVN 21%</t>
  </si>
  <si>
    <t>Kopā ar PVN</t>
  </si>
  <si>
    <t>2</t>
  </si>
  <si>
    <t>Tāme Nr.</t>
  </si>
  <si>
    <t xml:space="preserve">Darba devēja sociālais nodoklis 23,59% </t>
  </si>
  <si>
    <t>Ielu nosaukums</t>
  </si>
  <si>
    <t>Gaismas iela</t>
  </si>
  <si>
    <t>m</t>
  </si>
  <si>
    <t>Spīdolas iela</t>
  </si>
  <si>
    <t>Lāčplēša iela</t>
  </si>
  <si>
    <t xml:space="preserve">Bērzu iela </t>
  </si>
  <si>
    <t>Skolas iela</t>
  </si>
  <si>
    <t>Bitēnu iela (gar Universālveikalu)</t>
  </si>
  <si>
    <t xml:space="preserve">Maurēnu iela </t>
  </si>
  <si>
    <t>Brauktuve no Jaunceltnes ielas uz Maurēnu ielu</t>
  </si>
  <si>
    <t>Draudzības krastmala</t>
  </si>
  <si>
    <t>Brauktuve no Lāčplēša ielas līdz Sprīdīša ielai gar Lāčplēša 25</t>
  </si>
  <si>
    <t>Torņu iela</t>
  </si>
  <si>
    <t>Purvciema iela</t>
  </si>
  <si>
    <t>Vidus iela</t>
  </si>
  <si>
    <t xml:space="preserve">Sprīdīša iela </t>
  </si>
  <si>
    <t>Daugavas iela</t>
  </si>
  <si>
    <t xml:space="preserve">Jaunceltnes iela </t>
  </si>
  <si>
    <t>km</t>
  </si>
  <si>
    <t>Pakalpojums: Brauktuves profilaktiskā slaucīšana ar mitrināšanas metodi, 1km</t>
  </si>
  <si>
    <t>Kalna iela</t>
  </si>
  <si>
    <t>Birzes iela</t>
  </si>
  <si>
    <t>Lauku iela</t>
  </si>
  <si>
    <t>Mērvienība</t>
  </si>
  <si>
    <t>Daudzums (m)</t>
  </si>
  <si>
    <t>Izcenojums (eur)</t>
  </si>
  <si>
    <t>Summa (1 slaucīšanas reizei)</t>
  </si>
  <si>
    <t xml:space="preserve">Liepu iela </t>
  </si>
  <si>
    <t>Baznīcas iela</t>
  </si>
  <si>
    <t>Kopā (m):</t>
  </si>
  <si>
    <r>
      <t>Ielu slaucīšana izmantojot mitrināšanas metodi.</t>
    </r>
    <r>
      <rPr>
        <sz val="10"/>
        <rFont val="Calibri"/>
        <family val="2"/>
        <charset val="186"/>
      </rPr>
      <t>*</t>
    </r>
  </si>
  <si>
    <t xml:space="preserve">*Izmkasas aprēķinātas ņemot vērā brauktuves slaucīšanu abos virzienos. </t>
  </si>
  <si>
    <t>Brauktuves profilaktiskā slaucīšana Aizkraukles pilsētas teritorijā 2025.gadā</t>
  </si>
  <si>
    <t>2024.gada 2.novembrī</t>
  </si>
  <si>
    <t>Brauktuvju profilaktiskā slaucīšana Aizkraukles pilsētas un Aizkraukles pagasta teritorijā 2025.gadā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</si>
</sst>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/mm/dd/;@"/>
    <numFmt numFmtId="165" formatCode="0.0"/>
  </numFmts>
  <fonts count="20" x14ac:knownFonts="1">
    <font>
      <sz val="11"/>
      <color theme="1"/>
      <name val="Calibri"/>
      <family val="2"/>
      <charset val="186"/>
      <scheme val="minor"/>
    </font>
    <font>
      <b/>
      <sz val="14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2"/>
      <color indexed="8"/>
      <name val="Times New Roman"/>
      <family val="1"/>
      <charset val="186"/>
    </font>
    <font>
      <b/>
      <u/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 Light"/>
      <family val="1"/>
      <charset val="186"/>
      <scheme val="major"/>
    </font>
    <font>
      <sz val="10"/>
      <name val="Times New Roman"/>
      <family val="1"/>
    </font>
    <font>
      <b/>
      <sz val="10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name val="Calibri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2" fontId="7" fillId="0" borderId="4" xfId="1" applyNumberFormat="1" applyFont="1" applyBorder="1" applyAlignment="1">
      <alignment horizontal="center" vertical="center" wrapText="1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4" xfId="1" applyNumberFormat="1" applyFont="1" applyBorder="1" applyAlignment="1">
      <alignment horizontal="center" vertical="center" wrapText="1"/>
    </xf>
    <xf numFmtId="2" fontId="6" fillId="0" borderId="6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right"/>
    </xf>
    <xf numFmtId="2" fontId="9" fillId="0" borderId="7" xfId="0" applyNumberFormat="1" applyFont="1" applyBorder="1" applyAlignment="1">
      <alignment horizontal="right"/>
    </xf>
    <xf numFmtId="2" fontId="9" fillId="0" borderId="4" xfId="0" applyNumberFormat="1" applyFont="1" applyBorder="1" applyAlignment="1">
      <alignment horizontal="right"/>
    </xf>
    <xf numFmtId="2" fontId="9" fillId="0" borderId="17" xfId="0" applyNumberFormat="1" applyFont="1" applyBorder="1" applyAlignment="1">
      <alignment horizontal="right"/>
    </xf>
    <xf numFmtId="2" fontId="9" fillId="0" borderId="16" xfId="0" applyNumberFormat="1" applyFont="1" applyBorder="1" applyAlignment="1">
      <alignment horizontal="right"/>
    </xf>
    <xf numFmtId="2" fontId="9" fillId="0" borderId="15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/>
    </xf>
    <xf numFmtId="0" fontId="0" fillId="3" borderId="0" xfId="0" applyFill="1"/>
    <xf numFmtId="0" fontId="8" fillId="3" borderId="3" xfId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8" fillId="3" borderId="3" xfId="1" applyNumberFormat="1" applyFont="1" applyFill="1" applyBorder="1" applyAlignment="1">
      <alignment horizontal="center"/>
    </xf>
    <xf numFmtId="2" fontId="10" fillId="3" borderId="0" xfId="0" applyNumberFormat="1" applyFont="1" applyFill="1"/>
    <xf numFmtId="49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43" fontId="6" fillId="3" borderId="3" xfId="1" applyNumberFormat="1" applyFont="1" applyFill="1" applyBorder="1" applyAlignment="1">
      <alignment horizontal="center" vertical="center"/>
    </xf>
    <xf numFmtId="2" fontId="11" fillId="3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3" borderId="0" xfId="0" applyNumberFormat="1" applyFont="1" applyFill="1" applyAlignment="1">
      <alignment vertical="center"/>
    </xf>
    <xf numFmtId="2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1" fillId="0" borderId="3" xfId="0" applyFont="1" applyBorder="1" applyAlignment="1">
      <alignment horizontal="center"/>
    </xf>
    <xf numFmtId="0" fontId="9" fillId="0" borderId="4" xfId="0" applyFont="1" applyBorder="1" applyAlignment="1">
      <alignment horizontal="right" wrapText="1"/>
    </xf>
    <xf numFmtId="2" fontId="11" fillId="0" borderId="3" xfId="0" applyNumberFormat="1" applyFont="1" applyBorder="1" applyAlignment="1">
      <alignment horizontal="center"/>
    </xf>
    <xf numFmtId="43" fontId="7" fillId="3" borderId="3" xfId="1" applyNumberFormat="1" applyFont="1" applyFill="1" applyBorder="1" applyAlignment="1">
      <alignment horizontal="right" vertical="center"/>
    </xf>
    <xf numFmtId="0" fontId="11" fillId="5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2" fontId="6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1" fillId="0" borderId="0" xfId="0" applyFont="1"/>
    <xf numFmtId="0" fontId="12" fillId="0" borderId="0" xfId="0" applyFont="1"/>
    <xf numFmtId="2" fontId="9" fillId="0" borderId="3" xfId="0" applyNumberFormat="1" applyFont="1" applyBorder="1" applyAlignment="1">
      <alignment horizontal="right"/>
    </xf>
    <xf numFmtId="43" fontId="7" fillId="3" borderId="5" xfId="1" applyNumberFormat="1" applyFont="1" applyFill="1" applyBorder="1" applyAlignment="1">
      <alignment horizontal="right" vertical="center"/>
    </xf>
    <xf numFmtId="2" fontId="9" fillId="0" borderId="6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1" fillId="0" borderId="0" xfId="0" applyFont="1"/>
    <xf numFmtId="0" fontId="13" fillId="0" borderId="0" xfId="0" applyFont="1"/>
    <xf numFmtId="0" fontId="15" fillId="0" borderId="6" xfId="0" applyFont="1" applyBorder="1" applyAlignment="1">
      <alignment horizontal="center"/>
    </xf>
    <xf numFmtId="0" fontId="16" fillId="0" borderId="3" xfId="0" applyFont="1" applyBorder="1"/>
    <xf numFmtId="0" fontId="15" fillId="0" borderId="3" xfId="0" applyFont="1" applyBorder="1" applyAlignment="1">
      <alignment horizontal="center"/>
    </xf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right"/>
    </xf>
    <xf numFmtId="2" fontId="1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7" fillId="0" borderId="3" xfId="0" applyFont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8" fillId="0" borderId="0" xfId="0" applyFont="1"/>
    <xf numFmtId="2" fontId="7" fillId="0" borderId="7" xfId="1" applyNumberFormat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5" fillId="0" borderId="4" xfId="0" applyNumberFormat="1" applyFont="1" applyBorder="1" applyAlignment="1">
      <alignment horizontal="right"/>
    </xf>
    <xf numFmtId="165" fontId="15" fillId="0" borderId="7" xfId="0" applyNumberFormat="1" applyFont="1" applyBorder="1" applyAlignment="1">
      <alignment horizontal="right"/>
    </xf>
    <xf numFmtId="165" fontId="15" fillId="0" borderId="5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Normal_Sheet1_1" xfId="1" xr:uid="{00000000-0005-0000-0000-000006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tabSelected="1" workbookViewId="0">
      <selection activeCell="P10" sqref="P10"/>
    </sheetView>
  </sheetViews>
  <sheetFormatPr defaultRowHeight="15" x14ac:dyDescent="0.25"/>
  <cols>
    <col min="1" max="1" width="4.28515625" customWidth="1"/>
    <col min="2" max="2" width="36.5703125" customWidth="1"/>
    <col min="3" max="3" width="6.28515625" customWidth="1"/>
    <col min="4" max="4" width="8.7109375" customWidth="1"/>
    <col min="5" max="5" width="9.28515625" customWidth="1"/>
    <col min="6" max="7" width="7.7109375" customWidth="1"/>
    <col min="8" max="8" width="9.28515625" customWidth="1"/>
    <col min="9" max="9" width="7" customWidth="1"/>
    <col min="10" max="10" width="7.28515625" customWidth="1"/>
    <col min="11" max="12" width="8.5703125" customWidth="1"/>
    <col min="13" max="14" width="7.7109375" customWidth="1"/>
    <col min="15" max="15" width="8.5703125" customWidth="1"/>
    <col min="16" max="16" width="42.28515625" customWidth="1"/>
  </cols>
  <sheetData>
    <row r="1" spans="1:18" s="15" customFormat="1" ht="18.75" x14ac:dyDescent="0.3">
      <c r="A1" s="83" t="s">
        <v>28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8" s="15" customFormat="1" ht="18.75" x14ac:dyDescent="0.3">
      <c r="A2" s="83" t="s">
        <v>62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1:18" s="15" customFormat="1" ht="12.75" x14ac:dyDescent="0.2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8" s="15" customFormat="1" ht="15.75" x14ac:dyDescent="0.25">
      <c r="A4" s="16">
        <v>1</v>
      </c>
      <c r="B4" s="70" t="s">
        <v>1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</row>
    <row r="5" spans="1:18" s="15" customFormat="1" ht="15.75" x14ac:dyDescent="0.25">
      <c r="A5" s="16">
        <v>2</v>
      </c>
      <c r="B5" s="70" t="s">
        <v>2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</row>
    <row r="6" spans="1:18" s="15" customFormat="1" ht="15.75" x14ac:dyDescent="0.25">
      <c r="A6" s="16">
        <v>3</v>
      </c>
      <c r="B6" s="70" t="s">
        <v>49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8" s="15" customFormat="1" ht="15.75" x14ac:dyDescent="0.25">
      <c r="A7" s="16">
        <v>4</v>
      </c>
      <c r="B7" s="70" t="s">
        <v>3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8" s="15" customFormat="1" ht="15.75" x14ac:dyDescent="0.25">
      <c r="A8" s="17">
        <v>5</v>
      </c>
      <c r="B8" s="71" t="s">
        <v>4</v>
      </c>
      <c r="C8" s="71"/>
      <c r="D8" s="71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8" s="15" customFormat="1" x14ac:dyDescent="0.25">
      <c r="A9" s="72"/>
      <c r="B9" s="72"/>
      <c r="C9" s="72"/>
      <c r="D9" s="72"/>
      <c r="E9" s="73" t="s">
        <v>5</v>
      </c>
      <c r="F9" s="74"/>
      <c r="G9" s="74"/>
      <c r="H9" s="75"/>
      <c r="I9" s="76">
        <f>O23</f>
        <v>47.529392270800003</v>
      </c>
      <c r="J9" s="77"/>
      <c r="K9" s="77"/>
      <c r="L9" s="77"/>
      <c r="M9" s="77"/>
      <c r="N9" s="77"/>
      <c r="O9" s="77"/>
    </row>
    <row r="10" spans="1:18" s="15" customFormat="1" ht="12.75" x14ac:dyDescent="0.25">
      <c r="A10" s="72"/>
      <c r="B10" s="72"/>
      <c r="C10" s="72"/>
      <c r="D10" s="72"/>
      <c r="E10" s="78" t="s">
        <v>6</v>
      </c>
      <c r="F10" s="79"/>
      <c r="G10" s="79"/>
      <c r="H10" s="80"/>
      <c r="I10" s="81" t="s">
        <v>63</v>
      </c>
      <c r="J10" s="82"/>
      <c r="K10" s="82"/>
      <c r="L10" s="82"/>
      <c r="M10" s="82"/>
      <c r="N10" s="82"/>
      <c r="O10" s="82"/>
    </row>
    <row r="11" spans="1:18" x14ac:dyDescent="0.25">
      <c r="A11" s="7" t="s">
        <v>7</v>
      </c>
      <c r="B11" s="7" t="s">
        <v>8</v>
      </c>
      <c r="C11" s="7" t="s">
        <v>9</v>
      </c>
      <c r="D11" s="4" t="s">
        <v>10</v>
      </c>
      <c r="E11" s="1" t="s">
        <v>11</v>
      </c>
      <c r="F11" s="67"/>
      <c r="G11" s="67"/>
      <c r="H11" s="67"/>
      <c r="I11" s="67"/>
      <c r="J11" s="68"/>
      <c r="K11" s="69" t="s">
        <v>12</v>
      </c>
      <c r="L11" s="69"/>
      <c r="M11" s="69"/>
      <c r="N11" s="69"/>
      <c r="O11" s="69"/>
    </row>
    <row r="12" spans="1:18" x14ac:dyDescent="0.25">
      <c r="A12" s="6"/>
      <c r="B12" s="6"/>
      <c r="C12" s="6"/>
      <c r="D12" s="3"/>
      <c r="E12" s="4" t="s">
        <v>13</v>
      </c>
      <c r="F12" s="4" t="s">
        <v>14</v>
      </c>
      <c r="G12" s="4" t="s">
        <v>15</v>
      </c>
      <c r="H12" s="4" t="s">
        <v>16</v>
      </c>
      <c r="I12" s="4" t="s">
        <v>17</v>
      </c>
      <c r="J12" s="4" t="s">
        <v>18</v>
      </c>
      <c r="K12" s="8" t="s">
        <v>19</v>
      </c>
      <c r="L12" s="8" t="s">
        <v>15</v>
      </c>
      <c r="M12" s="8" t="s">
        <v>16</v>
      </c>
      <c r="N12" s="8" t="s">
        <v>17</v>
      </c>
      <c r="O12" s="8" t="s">
        <v>20</v>
      </c>
    </row>
    <row r="13" spans="1:18" ht="45.75" customHeight="1" x14ac:dyDescent="0.25">
      <c r="A13" s="5"/>
      <c r="B13" s="5"/>
      <c r="C13" s="5"/>
      <c r="D13" s="2"/>
      <c r="E13" s="2"/>
      <c r="F13" s="2"/>
      <c r="G13" s="2"/>
      <c r="H13" s="2"/>
      <c r="I13" s="2"/>
      <c r="J13" s="2"/>
      <c r="K13" s="8"/>
      <c r="L13" s="8"/>
      <c r="M13" s="8"/>
      <c r="N13" s="8"/>
      <c r="O13" s="8"/>
    </row>
    <row r="14" spans="1:18" x14ac:dyDescent="0.25">
      <c r="A14" s="18">
        <v>1</v>
      </c>
      <c r="B14" s="18">
        <v>2</v>
      </c>
      <c r="C14" s="18">
        <v>3</v>
      </c>
      <c r="D14" s="18">
        <v>4</v>
      </c>
      <c r="E14" s="18">
        <v>5</v>
      </c>
      <c r="F14" s="18">
        <v>6</v>
      </c>
      <c r="G14" s="18">
        <v>7</v>
      </c>
      <c r="H14" s="18">
        <v>8</v>
      </c>
      <c r="I14" s="18">
        <v>9</v>
      </c>
      <c r="J14" s="18">
        <v>10</v>
      </c>
      <c r="K14" s="18">
        <v>11</v>
      </c>
      <c r="L14" s="18">
        <v>12</v>
      </c>
      <c r="M14" s="18">
        <v>13</v>
      </c>
      <c r="N14" s="18">
        <v>14</v>
      </c>
      <c r="O14" s="18">
        <v>15</v>
      </c>
      <c r="Q14" s="19"/>
    </row>
    <row r="15" spans="1:18" x14ac:dyDescent="0.25">
      <c r="A15" s="20"/>
      <c r="B15" s="21" t="s">
        <v>21</v>
      </c>
      <c r="C15" s="20"/>
      <c r="D15" s="22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Q15" s="23"/>
    </row>
    <row r="16" spans="1:18" s="34" customFormat="1" x14ac:dyDescent="0.25">
      <c r="A16" s="24"/>
      <c r="B16" s="25"/>
      <c r="C16" s="26"/>
      <c r="D16" s="27"/>
      <c r="E16" s="28"/>
      <c r="F16" s="28"/>
      <c r="G16" s="29"/>
      <c r="H16" s="29"/>
      <c r="I16" s="30"/>
      <c r="J16" s="28"/>
      <c r="K16" s="28"/>
      <c r="L16" s="28"/>
      <c r="M16" s="28"/>
      <c r="N16" s="28"/>
      <c r="O16" s="28"/>
      <c r="P16" s="31"/>
      <c r="Q16" s="32"/>
      <c r="R16" s="33"/>
    </row>
    <row r="17" spans="1:18" s="34" customFormat="1" ht="25.5" x14ac:dyDescent="0.25">
      <c r="A17" s="24" t="s">
        <v>27</v>
      </c>
      <c r="B17" s="25" t="s">
        <v>60</v>
      </c>
      <c r="C17" s="26" t="s">
        <v>48</v>
      </c>
      <c r="D17" s="27">
        <v>1</v>
      </c>
      <c r="E17" s="28">
        <v>1.1599999999999999</v>
      </c>
      <c r="F17" s="28">
        <v>13.67</v>
      </c>
      <c r="G17" s="29">
        <f>F17*E17</f>
        <v>15.857199999999999</v>
      </c>
      <c r="H17" s="29">
        <v>0.5</v>
      </c>
      <c r="I17" s="30">
        <v>16.55</v>
      </c>
      <c r="J17" s="28">
        <f>G17+H17+I17</f>
        <v>32.907200000000003</v>
      </c>
      <c r="K17" s="28">
        <v>1.1599999999999999</v>
      </c>
      <c r="L17" s="28">
        <f>K17*F17</f>
        <v>15.857199999999999</v>
      </c>
      <c r="M17" s="28">
        <f>D17*H17</f>
        <v>0.5</v>
      </c>
      <c r="N17" s="28">
        <f>D17*I17</f>
        <v>16.55</v>
      </c>
      <c r="O17" s="28">
        <f>SUM(L17:N17)</f>
        <v>32.907200000000003</v>
      </c>
      <c r="P17" s="31"/>
      <c r="Q17" s="32"/>
      <c r="R17" s="33"/>
    </row>
    <row r="18" spans="1:18" x14ac:dyDescent="0.25">
      <c r="A18" s="35"/>
      <c r="B18" s="36" t="s">
        <v>22</v>
      </c>
      <c r="C18" s="37"/>
      <c r="D18" s="37"/>
      <c r="E18" s="37"/>
      <c r="F18" s="37"/>
      <c r="G18" s="37"/>
      <c r="H18" s="37"/>
      <c r="I18" s="37"/>
      <c r="J18" s="37"/>
      <c r="K18" s="47">
        <f>SUM(K16:K17)</f>
        <v>1.1599999999999999</v>
      </c>
      <c r="L18" s="47">
        <f>SUM(L16:L17)</f>
        <v>15.857199999999999</v>
      </c>
      <c r="M18" s="47">
        <f>SUM(M16:M17)</f>
        <v>0.5</v>
      </c>
      <c r="N18" s="47">
        <f>SUM(N16:N17)</f>
        <v>16.55</v>
      </c>
      <c r="O18" s="38">
        <f>SUM(O16:O17)</f>
        <v>32.907200000000003</v>
      </c>
    </row>
    <row r="19" spans="1:18" x14ac:dyDescent="0.25">
      <c r="B19" s="39"/>
      <c r="C19" s="40"/>
      <c r="D19" s="40"/>
      <c r="E19" s="41"/>
      <c r="F19" s="42"/>
      <c r="G19" s="41"/>
      <c r="H19" s="42"/>
      <c r="I19" s="42"/>
      <c r="J19" s="42"/>
      <c r="K19" s="48"/>
      <c r="L19" s="49" t="s">
        <v>23</v>
      </c>
      <c r="M19" s="49"/>
      <c r="N19" s="50"/>
      <c r="O19" s="46">
        <f>O18*0.08</f>
        <v>2.6325760000000002</v>
      </c>
    </row>
    <row r="20" spans="1:18" x14ac:dyDescent="0.25">
      <c r="B20" s="43"/>
      <c r="C20" s="43"/>
      <c r="D20" s="43"/>
      <c r="E20" s="43"/>
      <c r="F20" s="42"/>
      <c r="G20" s="41"/>
      <c r="H20" s="42"/>
      <c r="I20" s="42"/>
      <c r="J20" s="42"/>
      <c r="K20" s="14" t="s">
        <v>29</v>
      </c>
      <c r="L20" s="13"/>
      <c r="M20" s="13"/>
      <c r="N20" s="12"/>
      <c r="O20" s="45">
        <f>L18*0.2359</f>
        <v>3.7407134799999997</v>
      </c>
    </row>
    <row r="21" spans="1:18" x14ac:dyDescent="0.25">
      <c r="B21" s="43"/>
      <c r="C21" s="43"/>
      <c r="D21" s="43"/>
      <c r="E21" s="43"/>
      <c r="F21" s="43"/>
      <c r="G21" s="43"/>
      <c r="H21" s="43"/>
      <c r="I21" s="43"/>
      <c r="J21" s="43"/>
      <c r="K21" s="11" t="s">
        <v>24</v>
      </c>
      <c r="L21" s="10"/>
      <c r="M21" s="10"/>
      <c r="N21" s="9"/>
      <c r="O21" s="45">
        <f>SUM(O18:O20)</f>
        <v>39.28048948</v>
      </c>
    </row>
    <row r="22" spans="1:18" x14ac:dyDescent="0.25">
      <c r="B22" s="43"/>
      <c r="C22" s="43"/>
      <c r="D22" s="43"/>
      <c r="E22" s="43"/>
      <c r="F22" s="43"/>
      <c r="G22" s="43"/>
      <c r="H22" s="43"/>
      <c r="I22" s="43"/>
      <c r="J22" s="43"/>
      <c r="K22" s="11" t="s">
        <v>25</v>
      </c>
      <c r="L22" s="10"/>
      <c r="M22" s="10"/>
      <c r="N22" s="9"/>
      <c r="O22" s="45">
        <f>O21*0.21</f>
        <v>8.248902790799999</v>
      </c>
    </row>
    <row r="23" spans="1:18" x14ac:dyDescent="0.25">
      <c r="B23" s="43"/>
      <c r="C23" s="43"/>
      <c r="D23" s="43"/>
      <c r="E23" s="43"/>
      <c r="F23" s="43"/>
      <c r="G23" s="43"/>
      <c r="H23" s="43"/>
      <c r="I23" s="43"/>
      <c r="J23" s="43"/>
      <c r="K23" s="11" t="s">
        <v>26</v>
      </c>
      <c r="L23" s="10"/>
      <c r="M23" s="10"/>
      <c r="N23" s="9"/>
      <c r="O23" s="45">
        <f>O21+O22</f>
        <v>47.529392270800003</v>
      </c>
    </row>
    <row r="24" spans="1:18" x14ac:dyDescent="0.25">
      <c r="B24" s="44"/>
    </row>
    <row r="28" spans="1:18" x14ac:dyDescent="0.25">
      <c r="B28" s="66" t="s">
        <v>61</v>
      </c>
    </row>
  </sheetData>
  <mergeCells count="34">
    <mergeCell ref="B6:O6"/>
    <mergeCell ref="A1:O1"/>
    <mergeCell ref="A2:O2"/>
    <mergeCell ref="A3:O3"/>
    <mergeCell ref="B4:O4"/>
    <mergeCell ref="B5:O5"/>
    <mergeCell ref="B7:O7"/>
    <mergeCell ref="B8:O8"/>
    <mergeCell ref="A9:D10"/>
    <mergeCell ref="E9:H9"/>
    <mergeCell ref="I9:O9"/>
    <mergeCell ref="E10:H10"/>
    <mergeCell ref="I10:O10"/>
    <mergeCell ref="K11:O11"/>
    <mergeCell ref="E12:E13"/>
    <mergeCell ref="F12:F13"/>
    <mergeCell ref="G12:G13"/>
    <mergeCell ref="H12:H13"/>
    <mergeCell ref="K12:K13"/>
    <mergeCell ref="L12:L13"/>
    <mergeCell ref="M12:M13"/>
    <mergeCell ref="O12:O13"/>
    <mergeCell ref="A11:A13"/>
    <mergeCell ref="B11:B13"/>
    <mergeCell ref="C11:C13"/>
    <mergeCell ref="D11:D13"/>
    <mergeCell ref="E11:J11"/>
    <mergeCell ref="I12:I13"/>
    <mergeCell ref="J12:J13"/>
    <mergeCell ref="K20:N20"/>
    <mergeCell ref="K21:N21"/>
    <mergeCell ref="K22:N22"/>
    <mergeCell ref="K23:N23"/>
    <mergeCell ref="N12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0504-1E77-4AE1-9796-A2D17AACFF21}">
  <dimension ref="A1:O31"/>
  <sheetViews>
    <sheetView workbookViewId="0">
      <selection activeCell="M22" sqref="M22"/>
    </sheetView>
  </sheetViews>
  <sheetFormatPr defaultRowHeight="15" x14ac:dyDescent="0.25"/>
  <cols>
    <col min="1" max="1" width="58" customWidth="1"/>
    <col min="2" max="2" width="12.42578125" bestFit="1" customWidth="1"/>
    <col min="3" max="3" width="12.5703125" customWidth="1"/>
    <col min="4" max="4" width="13" customWidth="1"/>
    <col min="5" max="5" width="23.7109375" customWidth="1"/>
    <col min="6" max="6" width="8.7109375" customWidth="1"/>
  </cols>
  <sheetData>
    <row r="1" spans="1:15" x14ac:dyDescent="0.25">
      <c r="A1" s="52"/>
      <c r="B1" s="52"/>
      <c r="C1" s="52"/>
      <c r="D1" s="52"/>
      <c r="E1" s="52"/>
    </row>
    <row r="2" spans="1:15" ht="18.75" x14ac:dyDescent="0.3">
      <c r="A2" s="88" t="s">
        <v>64</v>
      </c>
      <c r="B2" s="88"/>
      <c r="C2" s="88"/>
      <c r="D2" s="88"/>
      <c r="E2" s="88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x14ac:dyDescent="0.25">
      <c r="A3" s="52"/>
      <c r="B3" s="52"/>
      <c r="C3" s="52"/>
      <c r="D3" s="52"/>
      <c r="E3" s="52"/>
    </row>
    <row r="4" spans="1:15" ht="29.25" x14ac:dyDescent="0.25">
      <c r="A4" s="53" t="s">
        <v>30</v>
      </c>
      <c r="B4" s="60" t="s">
        <v>53</v>
      </c>
      <c r="C4" s="59" t="s">
        <v>54</v>
      </c>
      <c r="D4" s="59" t="s">
        <v>55</v>
      </c>
      <c r="E4" s="59" t="s">
        <v>56</v>
      </c>
    </row>
    <row r="5" spans="1:15" x14ac:dyDescent="0.25">
      <c r="A5" s="54"/>
      <c r="B5" s="55">
        <v>1</v>
      </c>
      <c r="C5" s="55">
        <v>2</v>
      </c>
      <c r="D5" s="55">
        <v>3</v>
      </c>
      <c r="E5" s="55">
        <v>4</v>
      </c>
    </row>
    <row r="6" spans="1:15" x14ac:dyDescent="0.25">
      <c r="A6" s="56" t="s">
        <v>31</v>
      </c>
      <c r="B6" s="57" t="s">
        <v>32</v>
      </c>
      <c r="C6" s="57">
        <v>1748</v>
      </c>
      <c r="D6" s="57">
        <v>3.9E-2</v>
      </c>
      <c r="E6" s="57">
        <f t="shared" ref="E6:E26" si="0">D6*C6</f>
        <v>68.171999999999997</v>
      </c>
    </row>
    <row r="7" spans="1:15" x14ac:dyDescent="0.25">
      <c r="A7" s="56" t="s">
        <v>33</v>
      </c>
      <c r="B7" s="57" t="s">
        <v>32</v>
      </c>
      <c r="C7" s="57">
        <v>920</v>
      </c>
      <c r="D7" s="57">
        <v>3.9E-2</v>
      </c>
      <c r="E7" s="57">
        <f t="shared" si="0"/>
        <v>35.880000000000003</v>
      </c>
    </row>
    <row r="8" spans="1:15" x14ac:dyDescent="0.25">
      <c r="A8" s="56" t="s">
        <v>34</v>
      </c>
      <c r="B8" s="57" t="s">
        <v>32</v>
      </c>
      <c r="C8" s="57">
        <v>1710</v>
      </c>
      <c r="D8" s="57">
        <v>3.9E-2</v>
      </c>
      <c r="E8" s="57">
        <f t="shared" si="0"/>
        <v>66.69</v>
      </c>
    </row>
    <row r="9" spans="1:15" x14ac:dyDescent="0.25">
      <c r="A9" s="56" t="s">
        <v>35</v>
      </c>
      <c r="B9" s="57" t="s">
        <v>32</v>
      </c>
      <c r="C9" s="57">
        <v>825</v>
      </c>
      <c r="D9" s="57">
        <v>3.9E-2</v>
      </c>
      <c r="E9" s="57">
        <f t="shared" si="0"/>
        <v>32.174999999999997</v>
      </c>
    </row>
    <row r="10" spans="1:15" x14ac:dyDescent="0.25">
      <c r="A10" s="56" t="s">
        <v>36</v>
      </c>
      <c r="B10" s="57" t="s">
        <v>32</v>
      </c>
      <c r="C10" s="57">
        <v>242</v>
      </c>
      <c r="D10" s="57">
        <v>3.9E-2</v>
      </c>
      <c r="E10" s="57">
        <f t="shared" si="0"/>
        <v>9.4380000000000006</v>
      </c>
    </row>
    <row r="11" spans="1:15" x14ac:dyDescent="0.25">
      <c r="A11" s="56" t="s">
        <v>37</v>
      </c>
      <c r="B11" s="57" t="s">
        <v>32</v>
      </c>
      <c r="C11" s="57">
        <v>246</v>
      </c>
      <c r="D11" s="57">
        <v>3.9E-2</v>
      </c>
      <c r="E11" s="57">
        <f t="shared" si="0"/>
        <v>9.5939999999999994</v>
      </c>
    </row>
    <row r="12" spans="1:15" x14ac:dyDescent="0.25">
      <c r="A12" s="56" t="s">
        <v>38</v>
      </c>
      <c r="B12" s="57" t="s">
        <v>32</v>
      </c>
      <c r="C12" s="57">
        <v>519</v>
      </c>
      <c r="D12" s="57">
        <v>3.9E-2</v>
      </c>
      <c r="E12" s="57">
        <f t="shared" si="0"/>
        <v>20.241</v>
      </c>
    </row>
    <row r="13" spans="1:15" x14ac:dyDescent="0.25">
      <c r="A13" s="56" t="s">
        <v>39</v>
      </c>
      <c r="B13" s="57" t="s">
        <v>32</v>
      </c>
      <c r="C13" s="57">
        <v>140</v>
      </c>
      <c r="D13" s="57">
        <v>3.9E-2</v>
      </c>
      <c r="E13" s="57">
        <f t="shared" si="0"/>
        <v>5.46</v>
      </c>
    </row>
    <row r="14" spans="1:15" x14ac:dyDescent="0.25">
      <c r="A14" s="56" t="s">
        <v>40</v>
      </c>
      <c r="B14" s="57" t="s">
        <v>32</v>
      </c>
      <c r="C14" s="57">
        <v>380</v>
      </c>
      <c r="D14" s="57">
        <v>3.9E-2</v>
      </c>
      <c r="E14" s="57">
        <f t="shared" si="0"/>
        <v>14.82</v>
      </c>
    </row>
    <row r="15" spans="1:15" x14ac:dyDescent="0.25">
      <c r="A15" s="56" t="s">
        <v>41</v>
      </c>
      <c r="B15" s="57" t="s">
        <v>32</v>
      </c>
      <c r="C15" s="57">
        <v>175</v>
      </c>
      <c r="D15" s="57">
        <v>3.9E-2</v>
      </c>
      <c r="E15" s="57">
        <f t="shared" si="0"/>
        <v>6.8250000000000002</v>
      </c>
    </row>
    <row r="16" spans="1:15" x14ac:dyDescent="0.25">
      <c r="A16" s="56" t="s">
        <v>42</v>
      </c>
      <c r="B16" s="57" t="s">
        <v>32</v>
      </c>
      <c r="C16" s="57">
        <v>900</v>
      </c>
      <c r="D16" s="57">
        <v>3.9E-2</v>
      </c>
      <c r="E16" s="57">
        <f t="shared" si="0"/>
        <v>35.1</v>
      </c>
    </row>
    <row r="17" spans="1:5" x14ac:dyDescent="0.25">
      <c r="A17" s="56" t="s">
        <v>58</v>
      </c>
      <c r="B17" s="57" t="s">
        <v>32</v>
      </c>
      <c r="C17" s="57">
        <v>710</v>
      </c>
      <c r="D17" s="57">
        <v>3.9E-2</v>
      </c>
      <c r="E17" s="57">
        <f t="shared" si="0"/>
        <v>27.69</v>
      </c>
    </row>
    <row r="18" spans="1:5" x14ac:dyDescent="0.25">
      <c r="A18" s="56" t="s">
        <v>43</v>
      </c>
      <c r="B18" s="57" t="s">
        <v>32</v>
      </c>
      <c r="C18" s="57">
        <v>495</v>
      </c>
      <c r="D18" s="57">
        <v>3.9E-2</v>
      </c>
      <c r="E18" s="57">
        <f t="shared" si="0"/>
        <v>19.305</v>
      </c>
    </row>
    <row r="19" spans="1:5" x14ac:dyDescent="0.25">
      <c r="A19" s="56" t="s">
        <v>44</v>
      </c>
      <c r="B19" s="57" t="s">
        <v>32</v>
      </c>
      <c r="C19" s="57">
        <v>271</v>
      </c>
      <c r="D19" s="57">
        <v>3.9E-2</v>
      </c>
      <c r="E19" s="57">
        <f t="shared" si="0"/>
        <v>10.569000000000001</v>
      </c>
    </row>
    <row r="20" spans="1:5" x14ac:dyDescent="0.25">
      <c r="A20" s="56" t="s">
        <v>45</v>
      </c>
      <c r="B20" s="57" t="s">
        <v>32</v>
      </c>
      <c r="C20" s="57">
        <v>570</v>
      </c>
      <c r="D20" s="57">
        <v>3.9E-2</v>
      </c>
      <c r="E20" s="57">
        <f t="shared" si="0"/>
        <v>22.23</v>
      </c>
    </row>
    <row r="21" spans="1:5" x14ac:dyDescent="0.25">
      <c r="A21" s="56" t="s">
        <v>46</v>
      </c>
      <c r="B21" s="57" t="s">
        <v>32</v>
      </c>
      <c r="C21" s="57">
        <v>600</v>
      </c>
      <c r="D21" s="57">
        <v>3.9E-2</v>
      </c>
      <c r="E21" s="57">
        <f t="shared" si="0"/>
        <v>23.4</v>
      </c>
    </row>
    <row r="22" spans="1:5" x14ac:dyDescent="0.25">
      <c r="A22" s="54" t="s">
        <v>47</v>
      </c>
      <c r="B22" s="58" t="s">
        <v>32</v>
      </c>
      <c r="C22" s="58">
        <v>2580</v>
      </c>
      <c r="D22" s="58">
        <v>3.9E-2</v>
      </c>
      <c r="E22" s="58">
        <f t="shared" si="0"/>
        <v>100.62</v>
      </c>
    </row>
    <row r="23" spans="1:5" x14ac:dyDescent="0.25">
      <c r="A23" s="54" t="s">
        <v>50</v>
      </c>
      <c r="B23" s="58" t="s">
        <v>32</v>
      </c>
      <c r="C23" s="58">
        <v>1300</v>
      </c>
      <c r="D23" s="58">
        <v>3.9E-2</v>
      </c>
      <c r="E23" s="58">
        <f t="shared" si="0"/>
        <v>50.7</v>
      </c>
    </row>
    <row r="24" spans="1:5" x14ac:dyDescent="0.25">
      <c r="A24" s="54" t="s">
        <v>52</v>
      </c>
      <c r="B24" s="58" t="s">
        <v>32</v>
      </c>
      <c r="C24" s="58">
        <v>600</v>
      </c>
      <c r="D24" s="58">
        <v>3.9E-2</v>
      </c>
      <c r="E24" s="58">
        <f t="shared" si="0"/>
        <v>23.4</v>
      </c>
    </row>
    <row r="25" spans="1:5" x14ac:dyDescent="0.25">
      <c r="A25" s="54" t="s">
        <v>51</v>
      </c>
      <c r="B25" s="58" t="s">
        <v>32</v>
      </c>
      <c r="C25" s="58">
        <v>500</v>
      </c>
      <c r="D25" s="58">
        <v>3.9E-2</v>
      </c>
      <c r="E25" s="58">
        <f t="shared" si="0"/>
        <v>19.5</v>
      </c>
    </row>
    <row r="26" spans="1:5" x14ac:dyDescent="0.25">
      <c r="A26" s="54" t="s">
        <v>57</v>
      </c>
      <c r="B26" s="58" t="s">
        <v>32</v>
      </c>
      <c r="C26" s="58">
        <v>403</v>
      </c>
      <c r="D26" s="58">
        <v>3.9E-2</v>
      </c>
      <c r="E26" s="58">
        <f t="shared" si="0"/>
        <v>15.717000000000001</v>
      </c>
    </row>
    <row r="27" spans="1:5" x14ac:dyDescent="0.25">
      <c r="A27" s="61"/>
      <c r="B27" s="64" t="s">
        <v>59</v>
      </c>
      <c r="C27" s="65">
        <f>SUM(C6:C26)</f>
        <v>15834</v>
      </c>
      <c r="D27" s="55"/>
      <c r="E27" s="55"/>
    </row>
    <row r="28" spans="1:5" x14ac:dyDescent="0.25">
      <c r="A28" s="85" t="s">
        <v>24</v>
      </c>
      <c r="B28" s="86"/>
      <c r="C28" s="86"/>
      <c r="D28" s="87"/>
      <c r="E28" s="62">
        <f>SUM(E6:E27)</f>
        <v>617.52599999999995</v>
      </c>
    </row>
    <row r="29" spans="1:5" x14ac:dyDescent="0.25">
      <c r="A29" s="85" t="s">
        <v>25</v>
      </c>
      <c r="B29" s="86"/>
      <c r="C29" s="86"/>
      <c r="D29" s="87"/>
      <c r="E29" s="62">
        <f>E28*0.21</f>
        <v>129.68045999999998</v>
      </c>
    </row>
    <row r="30" spans="1:5" x14ac:dyDescent="0.25">
      <c r="A30" s="85" t="s">
        <v>26</v>
      </c>
      <c r="B30" s="86"/>
      <c r="C30" s="86"/>
      <c r="D30" s="87"/>
      <c r="E30" s="62">
        <f>E28+E29</f>
        <v>747.20645999999988</v>
      </c>
    </row>
    <row r="31" spans="1:5" x14ac:dyDescent="0.25">
      <c r="A31" s="63"/>
      <c r="B31" s="63"/>
      <c r="C31" s="63"/>
      <c r="D31" s="63"/>
      <c r="E31" s="63"/>
    </row>
  </sheetData>
  <mergeCells count="4">
    <mergeCell ref="A28:D28"/>
    <mergeCell ref="A29:D29"/>
    <mergeCell ref="A30:D30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Ielu profilaktiskā slaucīšana</vt:lpstr>
      <vt:lpstr>Ielu saraksts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lietotajs-KUK</dc:creator>
  <cp:keywords/>
  <dc:description/>
  <cp:lastModifiedBy>Daiga Naroga</cp:lastModifiedBy>
  <dcterms:created xsi:type="dcterms:W3CDTF">2018-11-23T12:55:41Z</dcterms:created>
  <dcterms:modified xsi:type="dcterms:W3CDTF">2024-12-22T10:47:24Z</dcterms:modified>
  <cp:category/>
</cp:coreProperties>
</file>