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9567466C-05B9-44EB-8207-09A3C4ED43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eļazīmju remon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O22" i="3"/>
  <c r="O21" i="3"/>
  <c r="O20" i="3"/>
  <c r="O19" i="3"/>
  <c r="O18" i="3"/>
  <c r="O17" i="3"/>
  <c r="N17" i="3"/>
  <c r="M17" i="3"/>
  <c r="L17" i="3"/>
  <c r="K17" i="3"/>
  <c r="O16" i="3"/>
  <c r="N16" i="3"/>
  <c r="M16" i="3"/>
  <c r="L16" i="3"/>
  <c r="J16" i="3"/>
  <c r="G16" i="3"/>
</calcChain>
</file>

<file path=xl/sharedStrings.xml><?xml version="1.0" encoding="utf-8"?>
<sst xmlns="http://schemas.openxmlformats.org/spreadsheetml/2006/main" count="37" uniqueCount="34">
  <si>
    <t>(darba veids vai konstruktīvā elementa nosaukums)</t>
  </si>
  <si>
    <t>Uzņēmējs: SIA Aizkraukles KUK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</si>
  <si>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</si>
  <si>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</si>
  <si>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</si>
  <si>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</si>
  <si>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</si>
  <si>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</si>
  <si>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</si>
  <si>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</si>
  <si>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</si>
  <si>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</si>
  <si>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</si>
  <si>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</si>
  <si>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</si>
  <si>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</si>
  <si>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</si>
  <si>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</si>
  <si>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</si>
  <si>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Kopā:</t>
  </si>
  <si>
    <t>Pieskaitāmās izmaksas 8%</t>
  </si>
  <si>
    <t>Kopā</t>
  </si>
  <si>
    <t>PVN 21%</t>
  </si>
  <si>
    <t>Kopā ar PVN</t>
  </si>
  <si>
    <t>Tāme Nr.</t>
  </si>
  <si>
    <t>gb</t>
  </si>
  <si>
    <t xml:space="preserve">Darba devēja sociālais nodoklis 23,59% </t>
  </si>
  <si>
    <t>Ceļa zīmju uzstādīšana</t>
  </si>
  <si>
    <t>2</t>
  </si>
  <si>
    <t>Ceļa zīmes uzstādīšana (staba, čaula, kronšteini)</t>
  </si>
  <si>
    <t>Objekta adrese: Aizkraukle, Aizkraukles pagasts</t>
  </si>
  <si>
    <t>Pasūtītājs: Aizkraukles Novada Pašvaldība</t>
  </si>
  <si>
    <t>Ceļa zīmju uzstādīšana 2025</t>
  </si>
  <si>
    <t>2024.gada 2.novembrī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</si>
</sst>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color indexed="8"/>
      <name val="Calibri"/>
      <family val="2"/>
      <charset val="186"/>
    </font>
    <font>
      <b/>
      <u/>
      <sz val="10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2" fontId="6" fillId="2" borderId="0" xfId="0" applyNumberFormat="1" applyFont="1" applyFill="1"/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3" fontId="3" fillId="2" borderId="1" xfId="1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6" fillId="2" borderId="0" xfId="0" applyNumberFormat="1" applyFont="1" applyFill="1" applyAlignment="1">
      <alignment vertical="center"/>
    </xf>
    <xf numFmtId="2" fontId="6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 wrapText="1"/>
    </xf>
    <xf numFmtId="2" fontId="7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3" fontId="4" fillId="2" borderId="1" xfId="1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0" applyFont="1"/>
    <xf numFmtId="2" fontId="5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/>
    <xf numFmtId="0" fontId="4" fillId="5" borderId="1" xfId="1" applyFont="1" applyFill="1" applyBorder="1" applyAlignment="1">
      <alignment horizontal="center"/>
    </xf>
    <xf numFmtId="0" fontId="10" fillId="2" borderId="0" xfId="0" applyFont="1" applyFill="1"/>
    <xf numFmtId="0" fontId="4" fillId="2" borderId="1" xfId="1" applyFont="1" applyFill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7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F76-20CE-43A6-BE8E-C0BFA3399959}">
  <dimension ref="A1:R22"/>
  <sheetViews>
    <sheetView tabSelected="1" workbookViewId="0">
      <selection activeCell="V14" sqref="V14"/>
    </sheetView>
  </sheetViews>
  <sheetFormatPr defaultColWidth="9.28515625" defaultRowHeight="12.75" x14ac:dyDescent="0.2"/>
  <cols>
    <col min="1" max="1" width="4.28515625" style="41" customWidth="1"/>
    <col min="2" max="2" width="25.28515625" style="41" customWidth="1"/>
    <col min="3" max="3" width="4.28515625" style="41" customWidth="1"/>
    <col min="4" max="4" width="6.42578125" style="41" customWidth="1"/>
    <col min="5" max="5" width="6.7109375" style="41" customWidth="1"/>
    <col min="6" max="6" width="7.28515625" style="41" customWidth="1"/>
    <col min="7" max="7" width="7.7109375" style="41" customWidth="1"/>
    <col min="8" max="8" width="7.42578125" style="41" customWidth="1"/>
    <col min="9" max="9" width="7.7109375" style="41" customWidth="1"/>
    <col min="10" max="10" width="8.28515625" style="41" customWidth="1"/>
    <col min="11" max="11" width="8.5703125" style="41" customWidth="1"/>
    <col min="12" max="12" width="7.28515625" style="41" customWidth="1"/>
    <col min="13" max="14" width="9.28515625" style="41" customWidth="1"/>
    <col min="15" max="15" width="9.5703125" style="41" customWidth="1"/>
    <col min="16" max="16" width="42.28515625" style="41" customWidth="1"/>
    <col min="17" max="16384" width="9.28515625" style="41"/>
  </cols>
  <sheetData>
    <row r="1" spans="1:18" s="15" customFormat="1" x14ac:dyDescent="0.2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s="15" customFormat="1" x14ac:dyDescent="0.2">
      <c r="A2" s="13" t="s">
        <v>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15" customForma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s="15" customFormat="1" x14ac:dyDescent="0.2">
      <c r="A4" s="39">
        <v>1</v>
      </c>
      <c r="B4" s="14" t="s">
        <v>31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8" s="15" customFormat="1" x14ac:dyDescent="0.2">
      <c r="A5" s="39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8" s="15" customFormat="1" x14ac:dyDescent="0.2">
      <c r="A6" s="39">
        <v>3</v>
      </c>
      <c r="B6" s="14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8" s="15" customFormat="1" x14ac:dyDescent="0.2">
      <c r="A7" s="39">
        <v>4</v>
      </c>
      <c r="B7" s="14" t="s">
        <v>30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8" s="15" customFormat="1" x14ac:dyDescent="0.2">
      <c r="A8" s="40">
        <v>5</v>
      </c>
      <c r="B8" s="11" t="s">
        <v>2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8" s="15" customFormat="1" x14ac:dyDescent="0.25">
      <c r="A9" s="10"/>
      <c r="B9" s="10"/>
      <c r="C9" s="10"/>
      <c r="D9" s="10"/>
      <c r="E9" s="9"/>
      <c r="F9" s="8"/>
      <c r="G9" s="8"/>
      <c r="H9" s="7"/>
      <c r="I9" s="6">
        <f>O22</f>
        <v>149.27807025999999</v>
      </c>
      <c r="J9" s="5"/>
      <c r="K9" s="5"/>
      <c r="L9" s="5"/>
      <c r="M9" s="5"/>
      <c r="N9" s="5"/>
      <c r="O9" s="5"/>
    </row>
    <row r="10" spans="1:18" s="15" customFormat="1" x14ac:dyDescent="0.25">
      <c r="A10" s="10"/>
      <c r="B10" s="10"/>
      <c r="C10" s="10"/>
      <c r="D10" s="10"/>
      <c r="E10" s="4" t="s">
        <v>3</v>
      </c>
      <c r="F10" s="3"/>
      <c r="G10" s="3"/>
      <c r="H10" s="2"/>
      <c r="I10" s="1" t="s">
        <v>33</v>
      </c>
      <c r="J10" s="47"/>
      <c r="K10" s="47"/>
      <c r="L10" s="47"/>
      <c r="M10" s="47"/>
      <c r="N10" s="47"/>
      <c r="O10" s="47"/>
    </row>
    <row r="11" spans="1:18" x14ac:dyDescent="0.2">
      <c r="A11" s="52" t="s">
        <v>4</v>
      </c>
      <c r="B11" s="52" t="s">
        <v>5</v>
      </c>
      <c r="C11" s="52" t="s">
        <v>6</v>
      </c>
      <c r="D11" s="49" t="s">
        <v>7</v>
      </c>
      <c r="E11" s="56" t="s">
        <v>8</v>
      </c>
      <c r="F11" s="57"/>
      <c r="G11" s="57"/>
      <c r="H11" s="57"/>
      <c r="I11" s="57"/>
      <c r="J11" s="58"/>
      <c r="K11" s="48" t="s">
        <v>9</v>
      </c>
      <c r="L11" s="48"/>
      <c r="M11" s="48"/>
      <c r="N11" s="48"/>
      <c r="O11" s="48"/>
    </row>
    <row r="12" spans="1:18" x14ac:dyDescent="0.2">
      <c r="A12" s="53"/>
      <c r="B12" s="53"/>
      <c r="C12" s="53"/>
      <c r="D12" s="55"/>
      <c r="E12" s="49" t="s">
        <v>10</v>
      </c>
      <c r="F12" s="49" t="s">
        <v>11</v>
      </c>
      <c r="G12" s="49" t="s">
        <v>12</v>
      </c>
      <c r="H12" s="49" t="s">
        <v>13</v>
      </c>
      <c r="I12" s="49" t="s">
        <v>14</v>
      </c>
      <c r="J12" s="49" t="s">
        <v>15</v>
      </c>
      <c r="K12" s="51" t="s">
        <v>16</v>
      </c>
      <c r="L12" s="51" t="s">
        <v>12</v>
      </c>
      <c r="M12" s="51" t="s">
        <v>13</v>
      </c>
      <c r="N12" s="51" t="s">
        <v>14</v>
      </c>
      <c r="O12" s="51" t="s">
        <v>17</v>
      </c>
    </row>
    <row r="13" spans="1:18" ht="30.75" customHeight="1" x14ac:dyDescent="0.2">
      <c r="A13" s="54"/>
      <c r="B13" s="54"/>
      <c r="C13" s="54"/>
      <c r="D13" s="50"/>
      <c r="E13" s="50"/>
      <c r="F13" s="50"/>
      <c r="G13" s="50"/>
      <c r="H13" s="50"/>
      <c r="I13" s="50"/>
      <c r="J13" s="50"/>
      <c r="K13" s="51"/>
      <c r="L13" s="51"/>
      <c r="M13" s="51"/>
      <c r="N13" s="51"/>
      <c r="O13" s="51"/>
    </row>
    <row r="14" spans="1:18" ht="12" customHeight="1" x14ac:dyDescent="0.2">
      <c r="A14" s="42">
        <v>1</v>
      </c>
      <c r="B14" s="42">
        <v>2</v>
      </c>
      <c r="C14" s="42">
        <v>3</v>
      </c>
      <c r="D14" s="42">
        <v>4</v>
      </c>
      <c r="E14" s="42">
        <v>5</v>
      </c>
      <c r="F14" s="42">
        <v>6</v>
      </c>
      <c r="G14" s="42">
        <v>7</v>
      </c>
      <c r="H14" s="42">
        <v>8</v>
      </c>
      <c r="I14" s="42">
        <v>9</v>
      </c>
      <c r="J14" s="42">
        <v>10</v>
      </c>
      <c r="K14" s="42">
        <v>11</v>
      </c>
      <c r="L14" s="42">
        <v>12</v>
      </c>
      <c r="M14" s="42">
        <v>13</v>
      </c>
      <c r="N14" s="42">
        <v>14</v>
      </c>
      <c r="O14" s="42">
        <v>15</v>
      </c>
      <c r="Q14" s="43"/>
    </row>
    <row r="15" spans="1:18" x14ac:dyDescent="0.2">
      <c r="A15" s="44"/>
      <c r="B15" s="16" t="s">
        <v>18</v>
      </c>
      <c r="C15" s="44"/>
      <c r="D15" s="45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Q15" s="17"/>
    </row>
    <row r="16" spans="1:18" s="46" customFormat="1" ht="43.5" customHeight="1" x14ac:dyDescent="0.25">
      <c r="A16" s="18" t="s">
        <v>28</v>
      </c>
      <c r="B16" s="27" t="s">
        <v>29</v>
      </c>
      <c r="C16" s="19" t="s">
        <v>25</v>
      </c>
      <c r="D16" s="20">
        <v>1</v>
      </c>
      <c r="E16" s="21">
        <v>2</v>
      </c>
      <c r="F16" s="21">
        <v>13.67</v>
      </c>
      <c r="G16" s="22">
        <f>D16*F16</f>
        <v>13.67</v>
      </c>
      <c r="H16" s="22">
        <v>59.4</v>
      </c>
      <c r="I16" s="23">
        <v>21.52</v>
      </c>
      <c r="J16" s="21">
        <f>SUM(G16:I16)</f>
        <v>94.589999999999989</v>
      </c>
      <c r="K16" s="21">
        <v>2</v>
      </c>
      <c r="L16" s="21">
        <f t="shared" ref="L16" si="0">K16*F16</f>
        <v>27.34</v>
      </c>
      <c r="M16" s="21">
        <f>H16*D16</f>
        <v>59.4</v>
      </c>
      <c r="N16" s="21">
        <f>I16*D16</f>
        <v>21.52</v>
      </c>
      <c r="O16" s="21">
        <f t="shared" ref="O16" si="1">SUM(L16:N16)</f>
        <v>108.25999999999999</v>
      </c>
      <c r="P16" s="24"/>
      <c r="Q16" s="25"/>
      <c r="R16" s="26"/>
    </row>
    <row r="17" spans="1:18" s="46" customFormat="1" x14ac:dyDescent="0.2">
      <c r="A17" s="28"/>
      <c r="B17" s="29" t="s">
        <v>19</v>
      </c>
      <c r="C17" s="30"/>
      <c r="D17" s="30"/>
      <c r="E17" s="30"/>
      <c r="F17" s="30"/>
      <c r="G17" s="30"/>
      <c r="H17" s="30"/>
      <c r="I17" s="30"/>
      <c r="J17" s="30"/>
      <c r="K17" s="31">
        <f>SUM(K16:K16)</f>
        <v>2</v>
      </c>
      <c r="L17" s="31">
        <f>SUM(L16:L16)</f>
        <v>27.34</v>
      </c>
      <c r="M17" s="31">
        <f>SUM(M16:M16)</f>
        <v>59.4</v>
      </c>
      <c r="N17" s="31">
        <f>SUM(N16:N16)</f>
        <v>21.52</v>
      </c>
      <c r="O17" s="32">
        <f>SUM(O16:O16)</f>
        <v>108.25999999999999</v>
      </c>
      <c r="P17" s="24"/>
      <c r="Q17" s="25"/>
      <c r="R17" s="26"/>
    </row>
    <row r="18" spans="1:18" s="46" customFormat="1" ht="21" customHeight="1" x14ac:dyDescent="0.2">
      <c r="A18" s="41"/>
      <c r="B18" s="33"/>
      <c r="C18" s="34"/>
      <c r="D18" s="34"/>
      <c r="E18" s="35"/>
      <c r="F18" s="36"/>
      <c r="G18" s="35"/>
      <c r="H18" s="36"/>
      <c r="I18" s="36"/>
      <c r="J18" s="36"/>
      <c r="K18" s="59" t="s">
        <v>20</v>
      </c>
      <c r="L18" s="59"/>
      <c r="M18" s="59"/>
      <c r="N18" s="59"/>
      <c r="O18" s="38">
        <f>O17*0.08</f>
        <v>8.6608000000000001</v>
      </c>
      <c r="P18" s="24"/>
      <c r="Q18" s="25"/>
      <c r="R18" s="26"/>
    </row>
    <row r="19" spans="1:18" s="46" customFormat="1" x14ac:dyDescent="0.2">
      <c r="A19" s="41"/>
      <c r="B19" s="37"/>
      <c r="C19" s="37"/>
      <c r="D19" s="37"/>
      <c r="E19" s="37"/>
      <c r="F19" s="36"/>
      <c r="G19" s="35"/>
      <c r="H19" s="36"/>
      <c r="I19" s="36"/>
      <c r="J19" s="36"/>
      <c r="K19" s="59" t="s">
        <v>26</v>
      </c>
      <c r="L19" s="59"/>
      <c r="M19" s="59"/>
      <c r="N19" s="59"/>
      <c r="O19" s="38">
        <f>L17*0.2359</f>
        <v>6.4495059999999995</v>
      </c>
      <c r="P19" s="24"/>
      <c r="Q19" s="25"/>
      <c r="R19" s="26"/>
    </row>
    <row r="20" spans="1:18" s="46" customFormat="1" x14ac:dyDescent="0.2">
      <c r="A20" s="41"/>
      <c r="B20" s="37"/>
      <c r="C20" s="37"/>
      <c r="D20" s="37"/>
      <c r="E20" s="37"/>
      <c r="F20" s="37"/>
      <c r="G20" s="37"/>
      <c r="H20" s="37"/>
      <c r="I20" s="37"/>
      <c r="J20" s="37"/>
      <c r="K20" s="59" t="s">
        <v>21</v>
      </c>
      <c r="L20" s="59"/>
      <c r="M20" s="59"/>
      <c r="N20" s="59"/>
      <c r="O20" s="38">
        <f>SUM(O17:O19)</f>
        <v>123.37030599999999</v>
      </c>
      <c r="P20" s="24"/>
      <c r="Q20" s="25"/>
      <c r="R20" s="26"/>
    </row>
    <row r="21" spans="1:18" s="46" customFormat="1" x14ac:dyDescent="0.2">
      <c r="A21" s="41"/>
      <c r="B21" s="37"/>
      <c r="C21" s="37"/>
      <c r="D21" s="37"/>
      <c r="E21" s="37"/>
      <c r="F21" s="37"/>
      <c r="G21" s="37"/>
      <c r="H21" s="37"/>
      <c r="I21" s="37"/>
      <c r="J21" s="37"/>
      <c r="K21" s="59" t="s">
        <v>22</v>
      </c>
      <c r="L21" s="59"/>
      <c r="M21" s="59"/>
      <c r="N21" s="59"/>
      <c r="O21" s="38">
        <f>O20*0.21</f>
        <v>25.907764259999997</v>
      </c>
      <c r="P21" s="24"/>
      <c r="Q21" s="25"/>
      <c r="R21" s="26"/>
    </row>
    <row r="22" spans="1:18" s="46" customFormat="1" x14ac:dyDescent="0.2">
      <c r="A22" s="41"/>
      <c r="B22" s="37"/>
      <c r="C22" s="37"/>
      <c r="D22" s="37"/>
      <c r="E22" s="37"/>
      <c r="F22" s="37"/>
      <c r="G22" s="37"/>
      <c r="H22" s="37"/>
      <c r="I22" s="37"/>
      <c r="J22" s="37"/>
      <c r="K22" s="59" t="s">
        <v>23</v>
      </c>
      <c r="L22" s="59"/>
      <c r="M22" s="59"/>
      <c r="N22" s="59"/>
      <c r="O22" s="38">
        <f>O20+O21</f>
        <v>149.27807025999999</v>
      </c>
      <c r="P22" s="24"/>
      <c r="Q22" s="25"/>
      <c r="R22" s="26"/>
    </row>
  </sheetData>
  <mergeCells count="35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C9F7256D87B43819DFB6FD6AC0D57" ma:contentTypeVersion="8" ma:contentTypeDescription="Create a new document." ma:contentTypeScope="" ma:versionID="d211a3953fe775d6ba0f8271dfa7b341">
  <xsd:schema xmlns:xsd="http://www.w3.org/2001/XMLSchema" xmlns:xs="http://www.w3.org/2001/XMLSchema" xmlns:p="http://schemas.microsoft.com/office/2006/metadata/properties" xmlns:ns3="915bda06-190b-477d-b653-a308d781e78d" targetNamespace="http://schemas.microsoft.com/office/2006/metadata/properties" ma:root="true" ma:fieldsID="2c3f963cc7daaaa5a0db7eefa78b871f" ns3:_="">
    <xsd:import namespace="915bda06-190b-477d-b653-a308d781e7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bda06-190b-477d-b653-a308d781e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50264-2228-4C9A-84E8-486F0454AA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6BDFC-8AE0-49BF-92C9-59C4393E25E9}">
  <ds:schemaRefs>
    <ds:schemaRef ds:uri="915bda06-190b-477d-b653-a308d781e78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46C167-7568-4321-91B7-B260F6C2F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bda06-190b-477d-b653-a308d781e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Ceļazīmju remonts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2020-07-21T06:41:53Z</cp:lastPrinted>
  <dcterms:created xsi:type="dcterms:W3CDTF">2018-11-23T12:43:51Z</dcterms:created>
  <dcterms:modified xsi:type="dcterms:W3CDTF">2024-12-22T10:50:53Z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0x010100B59C9F7256D87B43819DFB6FD6AC0D57</vt:lpwstr>
  </property>
</Properties>
</file>