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F88E4517-8934-41B7-90AB-973BDADA3206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Darbs ar motorzāģ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7"/>
  <c r="O21" i="7"/>
  <c r="O20" i="7"/>
  <c r="O19" i="7"/>
  <c r="O18" i="7"/>
  <c r="O17" i="7"/>
  <c r="N17" i="7"/>
  <c r="M17" i="7"/>
  <c r="L17" i="7"/>
  <c r="K17" i="7"/>
  <c r="O16" i="7"/>
  <c r="N16" i="7"/>
  <c r="M16" i="7"/>
  <c r="L16" i="7"/>
  <c r="K16" i="7"/>
  <c r="J16" i="7"/>
  <c r="G16" i="7"/>
  <c r="M9" i="7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<sst xmlns="http://schemas.openxmlformats.org/spreadsheetml/2006/main" count="76" uniqueCount="43">
  <si>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</si>
  <si>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</si>
  <si>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</si>
  <si>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</si>
  <si>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</si>
  <si>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</si>
  <si>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</si>
  <si>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</si>
  <si>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</si>
  <si>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</si>
  <si>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</si>
  <si>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</si>
  <si>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</si>
  <si>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</si>
  <si>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</si>
  <si>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</si>
  <si>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</si>
  <si>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</si>
  <si>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</si>
  <si>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</si>
  <si>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</si>
  <si>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</si>
  <si>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</si>
  <si>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</si>
  <si>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</si>
  <si>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</si>
  <si>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</si>
  <si>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</si>
  <si>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</si>
  <si>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</si>
  <si>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</si>
  <si>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</si>
  <si>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</si>
  <si>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</si>
  <si>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</si>
  <si>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Tāme Nr.</t>
  </si>
  <si>
    <t>Darbs ar motorzāģi</t>
  </si>
  <si>
    <t>Pakalpojums: Motorzāģa pakalpojumi</t>
  </si>
  <si>
    <t xml:space="preserve">Darba devēja sociālais nodoklis 23,59% </t>
  </si>
  <si>
    <t>Pakalpojuma izmaksas (stunda) EUR</t>
  </si>
  <si>
    <t>h</t>
  </si>
  <si>
    <t>2024.gada 30.oktobrī</t>
  </si>
  <si>
    <t>Motorzāģa pakalpojumi 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</si>
</sst>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28515625" customWidth="1"/>
    <col min="2" max="2" width="38.28515625" customWidth="1"/>
    <col min="3" max="3" width="5.5703125" customWidth="1"/>
    <col min="4" max="4" width="8.7109375" customWidth="1"/>
    <col min="5" max="5" width="9.28515625" customWidth="1"/>
    <col min="6" max="7" width="7.7109375" customWidth="1"/>
    <col min="8" max="8" width="9.28515625" customWidth="1"/>
    <col min="9" max="9" width="7" customWidth="1"/>
    <col min="10" max="10" width="6.5703125" customWidth="1"/>
    <col min="11" max="12" width="8.5703125" customWidth="1"/>
    <col min="13" max="13" width="7.7109375" customWidth="1"/>
    <col min="14" max="14" width="6.5703125" customWidth="1"/>
    <col min="15" max="15" width="9" customWidth="1"/>
    <col min="16" max="16" width="42.28515625" customWidth="1"/>
  </cols>
  <sheetData>
    <row r="1" spans="1:18" s="15" customFormat="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ht="18.75" x14ac:dyDescent="0.3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ht="15.75" x14ac:dyDescent="0.25">
      <c r="A6" s="16">
        <v>3</v>
      </c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 t="s">
        <v>7</v>
      </c>
      <c r="F9" s="8"/>
      <c r="G9" s="8"/>
      <c r="H9" s="7"/>
      <c r="I9" s="6">
        <f>O29</f>
        <v>50.448916715999999</v>
      </c>
      <c r="J9" s="5"/>
      <c r="K9" s="5"/>
      <c r="L9" s="5"/>
      <c r="M9" s="5"/>
      <c r="N9" s="5"/>
      <c r="O9" s="5"/>
    </row>
    <row r="10" spans="1:18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34</v>
      </c>
      <c r="J10" s="50"/>
      <c r="K10" s="50"/>
      <c r="L10" s="50"/>
      <c r="M10" s="50"/>
      <c r="N10" s="50"/>
      <c r="O10" s="50"/>
    </row>
    <row r="11" spans="1:18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8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8" ht="19.5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62" t="s">
        <v>32</v>
      </c>
      <c r="L25" s="62"/>
      <c r="M25" s="62"/>
      <c r="N25" s="62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62" t="s">
        <v>28</v>
      </c>
      <c r="L26" s="62"/>
      <c r="M26" s="62"/>
      <c r="N26" s="62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62" t="s">
        <v>29</v>
      </c>
      <c r="L27" s="62"/>
      <c r="M27" s="62"/>
      <c r="N27" s="62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62" t="s">
        <v>30</v>
      </c>
      <c r="L28" s="62"/>
      <c r="M28" s="62"/>
      <c r="N28" s="62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62" t="s">
        <v>31</v>
      </c>
      <c r="L29" s="62"/>
      <c r="M29" s="62"/>
      <c r="N29" s="62"/>
      <c r="O29" s="46">
        <f>O27+O28</f>
        <v>50.448916715999999</v>
      </c>
    </row>
    <row r="30" spans="1:18" x14ac:dyDescent="0.25">
      <c r="B30" s="48"/>
    </row>
  </sheetData>
  <mergeCells count="35">
    <mergeCell ref="K26:N26"/>
    <mergeCell ref="K27:N27"/>
    <mergeCell ref="K28:N28"/>
    <mergeCell ref="K29:N29"/>
    <mergeCell ref="N12:N13"/>
    <mergeCell ref="K25:N25"/>
    <mergeCell ref="A11:A13"/>
    <mergeCell ref="B11:B13"/>
    <mergeCell ref="C11:C13"/>
    <mergeCell ref="D11:D13"/>
    <mergeCell ref="E11:J11"/>
    <mergeCell ref="I12:I13"/>
    <mergeCell ref="J12:J13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workbookViewId="0">
      <selection activeCell="R18" sqref="R18"/>
    </sheetView>
  </sheetViews>
  <sheetFormatPr defaultRowHeight="15" x14ac:dyDescent="0.25"/>
  <cols>
    <col min="1" max="1" width="4.28515625" customWidth="1"/>
    <col min="2" max="2" width="28.28515625" customWidth="1"/>
    <col min="3" max="3" width="5.7109375" customWidth="1"/>
    <col min="4" max="4" width="5.5703125" customWidth="1"/>
    <col min="5" max="5" width="8.28515625" customWidth="1"/>
    <col min="6" max="6" width="6.7109375" customWidth="1"/>
    <col min="7" max="7" width="6.28515625" customWidth="1"/>
    <col min="8" max="8" width="9.42578125" customWidth="1"/>
    <col min="9" max="9" width="6.42578125" customWidth="1"/>
    <col min="10" max="10" width="7.7109375" customWidth="1"/>
    <col min="11" max="12" width="8.5703125" customWidth="1"/>
    <col min="14" max="14" width="8.5703125" customWidth="1"/>
    <col min="15" max="15" width="9.42578125" customWidth="1"/>
  </cols>
  <sheetData>
    <row r="1" spans="1:15" s="15" customFormat="1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63" t="s">
        <v>39</v>
      </c>
      <c r="F9" s="64"/>
      <c r="G9" s="64"/>
      <c r="H9" s="64"/>
      <c r="I9" s="64"/>
      <c r="J9" s="64"/>
      <c r="K9" s="65"/>
      <c r="L9" s="49"/>
      <c r="M9" s="49">
        <f>O22</f>
        <v>26.143687129999996</v>
      </c>
      <c r="N9" s="49"/>
      <c r="O9" s="49"/>
    </row>
    <row r="10" spans="1:15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41</v>
      </c>
      <c r="J10" s="50"/>
      <c r="K10" s="50"/>
      <c r="L10" s="50"/>
      <c r="M10" s="50"/>
      <c r="N10" s="50"/>
      <c r="O10" s="50"/>
    </row>
    <row r="11" spans="1:15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5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5" ht="22.9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s="34" customFormat="1" x14ac:dyDescent="0.25">
      <c r="A16" s="24" t="s">
        <v>24</v>
      </c>
      <c r="B16" s="25" t="s">
        <v>36</v>
      </c>
      <c r="C16" s="26" t="s">
        <v>40</v>
      </c>
      <c r="D16" s="27">
        <v>1</v>
      </c>
      <c r="E16" s="28">
        <v>1</v>
      </c>
      <c r="F16" s="28">
        <v>13.67</v>
      </c>
      <c r="G16" s="29">
        <f>D16*F16</f>
        <v>13.67</v>
      </c>
      <c r="H16" s="29">
        <v>1.1499999999999999</v>
      </c>
      <c r="I16" s="30">
        <v>2.2000000000000002</v>
      </c>
      <c r="J16" s="28">
        <f>G16+H16+I16</f>
        <v>17.02</v>
      </c>
      <c r="K16" s="28">
        <f>E16*D16</f>
        <v>1</v>
      </c>
      <c r="L16" s="28">
        <f>K16*F16</f>
        <v>13.67</v>
      </c>
      <c r="M16" s="28">
        <f>D16*H16</f>
        <v>1.1499999999999999</v>
      </c>
      <c r="N16" s="28">
        <f>D16*I16</f>
        <v>2.2000000000000002</v>
      </c>
      <c r="O16" s="28">
        <f>SUM(L16:N16)</f>
        <v>17.02</v>
      </c>
    </row>
    <row r="17" spans="1:15" x14ac:dyDescent="0.25">
      <c r="A17" s="37"/>
      <c r="B17" s="38" t="s">
        <v>27</v>
      </c>
      <c r="C17" s="39"/>
      <c r="D17" s="39"/>
      <c r="E17" s="39"/>
      <c r="F17" s="39"/>
      <c r="G17" s="39"/>
      <c r="H17" s="39"/>
      <c r="I17" s="39"/>
      <c r="J17" s="39"/>
      <c r="K17" s="40">
        <f>SUM(K16:K16)</f>
        <v>1</v>
      </c>
      <c r="L17" s="40">
        <f>SUM(L16:L16)</f>
        <v>13.67</v>
      </c>
      <c r="M17" s="40">
        <f>SUM(M16:M16)</f>
        <v>1.1499999999999999</v>
      </c>
      <c r="N17" s="40">
        <f>SUM(N16:N16)</f>
        <v>2.2000000000000002</v>
      </c>
      <c r="O17" s="41">
        <f>SUM(O16:O16)</f>
        <v>17.02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62" t="s">
        <v>28</v>
      </c>
      <c r="L18" s="62"/>
      <c r="M18" s="62"/>
      <c r="N18" s="62"/>
      <c r="O18" s="46">
        <f>O17*0.08</f>
        <v>1.3615999999999999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62" t="s">
        <v>38</v>
      </c>
      <c r="L19" s="62"/>
      <c r="M19" s="62"/>
      <c r="N19" s="62"/>
      <c r="O19" s="46">
        <f>L16*0.2359</f>
        <v>3.2247529999999998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62" t="s">
        <v>29</v>
      </c>
      <c r="L20" s="62"/>
      <c r="M20" s="62"/>
      <c r="N20" s="62"/>
      <c r="O20" s="46">
        <f>SUM(O17:O19)</f>
        <v>21.606352999999999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62" t="s">
        <v>30</v>
      </c>
      <c r="L21" s="62"/>
      <c r="M21" s="62"/>
      <c r="N21" s="62"/>
      <c r="O21" s="46">
        <f>O20*0.21</f>
        <v>4.5373341299999996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62" t="s">
        <v>31</v>
      </c>
      <c r="L22" s="62"/>
      <c r="M22" s="62"/>
      <c r="N22" s="62"/>
      <c r="O22" s="46">
        <f>O20+O21</f>
        <v>26.143687129999996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K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Darbs ar motorzāģi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2021-01-10T09:47:02Z</cp:lastPrinted>
  <dcterms:created xsi:type="dcterms:W3CDTF">2018-11-23T12:55:41Z</dcterms:created>
  <dcterms:modified xsi:type="dcterms:W3CDTF">2024-12-22T11:00:51Z</dcterms:modified>
  <cp:category/>
</cp:coreProperties>
</file>