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BFD93999-A08D-4089-8B83-284894F272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zalaja plausan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3" l="1"/>
  <c r="O22" i="3"/>
  <c r="O21" i="3"/>
  <c r="O20" i="3"/>
  <c r="O19" i="3"/>
  <c r="O18" i="3"/>
  <c r="O17" i="3"/>
  <c r="N17" i="3"/>
  <c r="M17" i="3"/>
  <c r="L17" i="3"/>
  <c r="K17" i="3"/>
  <c r="O16" i="3"/>
  <c r="N16" i="3"/>
  <c r="M16" i="3"/>
  <c r="L16" i="3"/>
  <c r="K16" i="3"/>
  <c r="J16" i="3"/>
  <c r="G16" i="3"/>
</calcChain>
</file>

<file path=xl/sharedStrings.xml><?xml version="1.0" encoding="utf-8"?>
<sst xmlns="http://schemas.openxmlformats.org/spreadsheetml/2006/main" count="39" uniqueCount="36">
  <si>
    <t>Pasūtītājs: Aizkraukles Novada Pašvaldība</t>
  </si>
  <si>
    <t>Uzņēmējs: SIA Aizkraukles KUK</t>
  </si>
  <si>
    <t>Objekta adrese: Aizkraukle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</si>
  <si>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</si>
  <si>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</si>
  <si>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</si>
  <si>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</si>
  <si>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</si>
  <si>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</si>
  <si>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</si>
  <si>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</si>
  <si>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</si>
  <si>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</si>
  <si>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</si>
  <si>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</si>
  <si>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</si>
  <si>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</si>
  <si>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</si>
  <si>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</si>
  <si>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</si>
  <si>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</si>
  <si>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Kopā:</t>
  </si>
  <si>
    <t>Pieskaitāmās izmaksas 8%</t>
  </si>
  <si>
    <t>Kopā</t>
  </si>
  <si>
    <t>PVN 21%</t>
  </si>
  <si>
    <t>Kopā ar PVN</t>
  </si>
  <si>
    <r>
      <t>100m</t>
    </r>
    <r>
      <rPr>
        <sz val="10"/>
        <rFont val="Calibri"/>
        <family val="2"/>
        <charset val="186"/>
      </rPr>
      <t>²</t>
    </r>
  </si>
  <si>
    <t>Pakalpojums: Zālāja pļaušana</t>
  </si>
  <si>
    <t>1ha izmaksas</t>
  </si>
  <si>
    <t>Tāmes izmaksas bez PVN EUR</t>
  </si>
  <si>
    <t xml:space="preserve">Darba devēja sociālais nodoklis 23,59% </t>
  </si>
  <si>
    <t>Tāme Nr.</t>
  </si>
  <si>
    <t xml:space="preserve">Aprēķinā ņemtas vērā vidējās izmaksas izmantojot pļaušanas raideri, trimmeri, stumjamo zāles pļāvēju, kā ari nopļautās zāles savākšanu no gājēju celiņiem un brauktuvēm. </t>
  </si>
  <si>
    <t>Dekoratīvā zālāja pļaušana</t>
  </si>
  <si>
    <t>Dekoratīvā zālāja pļaušana 2025.gadam</t>
  </si>
  <si>
    <t>2024.gada 30.oktobrī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</si>
</sst>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0"/>
      <name val="Calibri"/>
      <family val="2"/>
      <charset val="186"/>
    </font>
    <font>
      <b/>
      <u/>
      <sz val="10"/>
      <color indexed="8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2"/>
      <color indexed="8"/>
      <name val="Calibri"/>
      <family val="2"/>
      <charset val="186"/>
    </font>
    <font>
      <b/>
      <sz val="10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164" fontId="2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3" fontId="3" fillId="3" borderId="1" xfId="1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right" wrapText="1"/>
    </xf>
    <xf numFmtId="2" fontId="6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3" fontId="4" fillId="3" borderId="1" xfId="1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2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6" fillId="0" borderId="0" xfId="0" applyFont="1"/>
    <xf numFmtId="2" fontId="5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0" xfId="0" applyFont="1"/>
    <xf numFmtId="0" fontId="4" fillId="5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11" fillId="0" borderId="0" xfId="0" applyFont="1"/>
    <xf numFmtId="164" fontId="2" fillId="0" borderId="1" xfId="0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3" fillId="0" borderId="7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0" borderId="8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CF76-20CE-43A6-BE8E-C0BFA3399959}">
  <sheetPr>
    <pageSetUpPr fitToPage="1"/>
  </sheetPr>
  <dimension ref="A1:O25"/>
  <sheetViews>
    <sheetView tabSelected="1" topLeftCell="A3" workbookViewId="0">
      <selection activeCell="T19" sqref="T19"/>
    </sheetView>
  </sheetViews>
  <sheetFormatPr defaultColWidth="9.28515625" defaultRowHeight="12.75" x14ac:dyDescent="0.2"/>
  <cols>
    <col min="1" max="1" width="4.28515625" style="37" customWidth="1"/>
    <col min="2" max="2" width="25.28515625" style="37" customWidth="1"/>
    <col min="3" max="3" width="4.28515625" style="37" customWidth="1"/>
    <col min="4" max="4" width="6.42578125" style="37" customWidth="1"/>
    <col min="5" max="5" width="6.7109375" style="37" customWidth="1"/>
    <col min="6" max="6" width="7.28515625" style="37" customWidth="1"/>
    <col min="7" max="7" width="7.7109375" style="37" customWidth="1"/>
    <col min="8" max="8" width="7.42578125" style="37" customWidth="1"/>
    <col min="9" max="9" width="7.7109375" style="37" customWidth="1"/>
    <col min="10" max="10" width="8.28515625" style="37" customWidth="1"/>
    <col min="11" max="11" width="11.28515625" style="37" customWidth="1"/>
    <col min="12" max="12" width="12" style="37" customWidth="1"/>
    <col min="13" max="13" width="9.28515625" style="37" customWidth="1"/>
    <col min="14" max="15" width="12.7109375" style="37" customWidth="1"/>
    <col min="16" max="16384" width="9.28515625" style="37"/>
  </cols>
  <sheetData>
    <row r="1" spans="1:15" s="15" customFormat="1" ht="15.75" x14ac:dyDescent="0.25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ht="15.75" x14ac:dyDescent="0.25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x14ac:dyDescent="0.2">
      <c r="A3" s="12" t="s">
        <v>28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x14ac:dyDescent="0.2">
      <c r="A4" s="35">
        <v>1</v>
      </c>
      <c r="B4" s="14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x14ac:dyDescent="0.2">
      <c r="A5" s="35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x14ac:dyDescent="0.2">
      <c r="A6" s="35">
        <v>3</v>
      </c>
      <c r="B6" s="14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x14ac:dyDescent="0.2">
      <c r="A7" s="35">
        <v>4</v>
      </c>
      <c r="B7" s="14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x14ac:dyDescent="0.2">
      <c r="A8" s="36">
        <v>5</v>
      </c>
      <c r="B8" s="11" t="s">
        <v>3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9" t="s">
        <v>29</v>
      </c>
      <c r="F9" s="8"/>
      <c r="G9" s="8"/>
      <c r="H9" s="7"/>
      <c r="I9" s="6">
        <f>O20</f>
        <v>253.70565929999998</v>
      </c>
      <c r="J9" s="5"/>
      <c r="K9" s="5"/>
      <c r="L9" s="5"/>
      <c r="M9" s="5"/>
      <c r="N9" s="5"/>
      <c r="O9" s="5"/>
    </row>
    <row r="10" spans="1:15" s="15" customFormat="1" x14ac:dyDescent="0.25">
      <c r="A10" s="10"/>
      <c r="B10" s="10"/>
      <c r="C10" s="10"/>
      <c r="D10" s="10"/>
      <c r="E10" s="4" t="s">
        <v>4</v>
      </c>
      <c r="F10" s="3"/>
      <c r="G10" s="3"/>
      <c r="H10" s="2"/>
      <c r="I10" s="1" t="s">
        <v>35</v>
      </c>
      <c r="J10" s="44"/>
      <c r="K10" s="44"/>
      <c r="L10" s="44"/>
      <c r="M10" s="44"/>
      <c r="N10" s="44"/>
      <c r="O10" s="44"/>
    </row>
    <row r="11" spans="1:15" ht="12" customHeight="1" x14ac:dyDescent="0.2">
      <c r="A11" s="48" t="s">
        <v>5</v>
      </c>
      <c r="B11" s="48" t="s">
        <v>6</v>
      </c>
      <c r="C11" s="48" t="s">
        <v>7</v>
      </c>
      <c r="D11" s="46" t="s">
        <v>8</v>
      </c>
      <c r="E11" s="52" t="s">
        <v>9</v>
      </c>
      <c r="F11" s="53"/>
      <c r="G11" s="53"/>
      <c r="H11" s="53"/>
      <c r="I11" s="53"/>
      <c r="J11" s="54"/>
      <c r="K11" s="45" t="s">
        <v>10</v>
      </c>
      <c r="L11" s="45"/>
      <c r="M11" s="45"/>
      <c r="N11" s="45"/>
      <c r="O11" s="45"/>
    </row>
    <row r="12" spans="1:15" ht="12.75" hidden="1" customHeight="1" x14ac:dyDescent="0.2">
      <c r="A12" s="49"/>
      <c r="B12" s="49"/>
      <c r="C12" s="49"/>
      <c r="D12" s="51"/>
      <c r="E12" s="46" t="s">
        <v>11</v>
      </c>
      <c r="F12" s="46" t="s">
        <v>12</v>
      </c>
      <c r="G12" s="46" t="s">
        <v>13</v>
      </c>
      <c r="H12" s="46" t="s">
        <v>14</v>
      </c>
      <c r="I12" s="46" t="s">
        <v>15</v>
      </c>
      <c r="J12" s="46" t="s">
        <v>16</v>
      </c>
      <c r="K12" s="46" t="s">
        <v>17</v>
      </c>
      <c r="L12" s="46" t="s">
        <v>13</v>
      </c>
      <c r="M12" s="46" t="s">
        <v>14</v>
      </c>
      <c r="N12" s="46" t="s">
        <v>15</v>
      </c>
      <c r="O12" s="46" t="s">
        <v>18</v>
      </c>
    </row>
    <row r="13" spans="1:15" ht="49.9" customHeight="1" x14ac:dyDescent="0.2">
      <c r="A13" s="50"/>
      <c r="B13" s="50"/>
      <c r="C13" s="50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</row>
    <row r="14" spans="1:15" ht="12" customHeight="1" x14ac:dyDescent="0.2">
      <c r="A14" s="38">
        <v>1</v>
      </c>
      <c r="B14" s="38">
        <v>2</v>
      </c>
      <c r="C14" s="38">
        <v>3</v>
      </c>
      <c r="D14" s="38">
        <v>4</v>
      </c>
      <c r="E14" s="38">
        <v>5</v>
      </c>
      <c r="F14" s="38">
        <v>6</v>
      </c>
      <c r="G14" s="38">
        <v>7</v>
      </c>
      <c r="H14" s="38">
        <v>9</v>
      </c>
      <c r="I14" s="38">
        <v>10</v>
      </c>
      <c r="J14" s="38">
        <v>11</v>
      </c>
      <c r="K14" s="38">
        <v>12</v>
      </c>
      <c r="L14" s="38">
        <v>13</v>
      </c>
      <c r="M14" s="38">
        <v>15</v>
      </c>
      <c r="N14" s="38">
        <v>16</v>
      </c>
      <c r="O14" s="38">
        <v>17</v>
      </c>
    </row>
    <row r="15" spans="1:15" x14ac:dyDescent="0.2">
      <c r="A15" s="39"/>
      <c r="B15" s="16" t="s">
        <v>19</v>
      </c>
      <c r="C15" s="39"/>
      <c r="D15" s="40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</row>
    <row r="16" spans="1:15" s="41" customFormat="1" ht="22.5" customHeight="1" x14ac:dyDescent="0.25">
      <c r="A16" s="17" t="s">
        <v>20</v>
      </c>
      <c r="B16" s="18" t="s">
        <v>33</v>
      </c>
      <c r="C16" s="19" t="s">
        <v>26</v>
      </c>
      <c r="D16" s="20">
        <v>100</v>
      </c>
      <c r="E16" s="42">
        <v>8.1000000000000003E-2</v>
      </c>
      <c r="F16" s="21">
        <v>13.67</v>
      </c>
      <c r="G16" s="22">
        <f>E16*F16</f>
        <v>1.10727</v>
      </c>
      <c r="H16" s="22"/>
      <c r="I16" s="23">
        <v>1</v>
      </c>
      <c r="J16" s="21">
        <f>G16+H16+I16</f>
        <v>2.1072699999999998</v>
      </c>
      <c r="K16" s="21">
        <f>E16*D16</f>
        <v>8.1</v>
      </c>
      <c r="L16" s="21">
        <f>K16*F16</f>
        <v>110.72699999999999</v>
      </c>
      <c r="M16" s="21">
        <f>D16*H16</f>
        <v>0</v>
      </c>
      <c r="N16" s="21">
        <f>D16*I16</f>
        <v>100</v>
      </c>
      <c r="O16" s="21">
        <f>SUM(L16:N16)</f>
        <v>210.72699999999998</v>
      </c>
    </row>
    <row r="17" spans="1:15" x14ac:dyDescent="0.2">
      <c r="A17" s="24"/>
      <c r="B17" s="25" t="s">
        <v>21</v>
      </c>
      <c r="C17" s="26"/>
      <c r="D17" s="26"/>
      <c r="E17" s="26"/>
      <c r="F17" s="26"/>
      <c r="G17" s="26"/>
      <c r="H17" s="26"/>
      <c r="I17" s="26"/>
      <c r="J17" s="26"/>
      <c r="K17" s="27">
        <f>SUM(K16:K16)</f>
        <v>8.1</v>
      </c>
      <c r="L17" s="27">
        <f>SUM(L16:L16)</f>
        <v>110.72699999999999</v>
      </c>
      <c r="M17" s="27">
        <f>SUM(M16:M16)</f>
        <v>0</v>
      </c>
      <c r="N17" s="27">
        <f>SUM(N16:N16)</f>
        <v>100</v>
      </c>
      <c r="O17" s="28">
        <f>SUM(O16:O16)</f>
        <v>210.72699999999998</v>
      </c>
    </row>
    <row r="18" spans="1:15" x14ac:dyDescent="0.2">
      <c r="B18" s="29"/>
      <c r="C18" s="30"/>
      <c r="D18" s="30"/>
      <c r="E18" s="31"/>
      <c r="F18" s="32"/>
      <c r="G18" s="31"/>
      <c r="H18" s="32"/>
      <c r="I18" s="32"/>
      <c r="J18" s="32"/>
      <c r="K18" s="55" t="s">
        <v>22</v>
      </c>
      <c r="L18" s="55"/>
      <c r="M18" s="55"/>
      <c r="N18" s="55"/>
      <c r="O18" s="34">
        <f>O17*0.08</f>
        <v>16.858159999999998</v>
      </c>
    </row>
    <row r="19" spans="1:15" x14ac:dyDescent="0.2">
      <c r="B19" s="33"/>
      <c r="C19" s="33"/>
      <c r="D19" s="33"/>
      <c r="E19" s="33"/>
      <c r="F19" s="32"/>
      <c r="G19" s="31"/>
      <c r="H19" s="32"/>
      <c r="I19" s="32"/>
      <c r="J19" s="32"/>
      <c r="K19" s="55" t="s">
        <v>30</v>
      </c>
      <c r="L19" s="55"/>
      <c r="M19" s="55"/>
      <c r="N19" s="55"/>
      <c r="O19" s="34">
        <f>L17*0.2359</f>
        <v>26.120499299999999</v>
      </c>
    </row>
    <row r="20" spans="1:15" x14ac:dyDescent="0.2">
      <c r="B20" s="33"/>
      <c r="C20" s="33"/>
      <c r="D20" s="33"/>
      <c r="E20" s="33"/>
      <c r="F20" s="33"/>
      <c r="G20" s="33"/>
      <c r="H20" s="33"/>
      <c r="I20" s="33"/>
      <c r="J20" s="33"/>
      <c r="K20" s="55" t="s">
        <v>23</v>
      </c>
      <c r="L20" s="55"/>
      <c r="M20" s="55"/>
      <c r="N20" s="55"/>
      <c r="O20" s="34">
        <f>SUM(O17:O19)</f>
        <v>253.70565929999998</v>
      </c>
    </row>
    <row r="21" spans="1:15" x14ac:dyDescent="0.2">
      <c r="B21" s="33"/>
      <c r="C21" s="33"/>
      <c r="D21" s="33"/>
      <c r="E21" s="33"/>
      <c r="F21" s="33"/>
      <c r="G21" s="33"/>
      <c r="H21" s="33"/>
      <c r="I21" s="33"/>
      <c r="J21" s="33"/>
      <c r="K21" s="55" t="s">
        <v>24</v>
      </c>
      <c r="L21" s="55"/>
      <c r="M21" s="55"/>
      <c r="N21" s="55"/>
      <c r="O21" s="34">
        <f>O20*0.21</f>
        <v>53.278188452999991</v>
      </c>
    </row>
    <row r="22" spans="1:15" x14ac:dyDescent="0.2">
      <c r="B22" s="33"/>
      <c r="C22" s="33"/>
      <c r="D22" s="33"/>
      <c r="E22" s="33"/>
      <c r="F22" s="33"/>
      <c r="G22" s="33"/>
      <c r="H22" s="33"/>
      <c r="I22" s="33"/>
      <c r="J22" s="33"/>
      <c r="K22" s="55" t="s">
        <v>25</v>
      </c>
      <c r="L22" s="55"/>
      <c r="M22" s="55"/>
      <c r="N22" s="55"/>
      <c r="O22" s="34">
        <f>O20+O21</f>
        <v>306.98384775299996</v>
      </c>
    </row>
    <row r="25" spans="1:15" x14ac:dyDescent="0.2">
      <c r="B25" s="43" t="s">
        <v>32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</row>
  </sheetData>
  <mergeCells count="35">
    <mergeCell ref="K22:N22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J12:J13"/>
    <mergeCell ref="I12:I13"/>
    <mergeCell ref="K11:O11"/>
    <mergeCell ref="E12:E13"/>
    <mergeCell ref="F12:F13"/>
    <mergeCell ref="G12:G13"/>
    <mergeCell ref="H12:H13"/>
    <mergeCell ref="O12:O13"/>
    <mergeCell ref="N12:N13"/>
    <mergeCell ref="M12:M13"/>
    <mergeCell ref="L12:L13"/>
    <mergeCell ref="K12:K13"/>
    <mergeCell ref="B7:O7"/>
    <mergeCell ref="B8:O8"/>
    <mergeCell ref="A9:D10"/>
    <mergeCell ref="E9:H9"/>
    <mergeCell ref="I9:O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0866141732283505" right="0.70866141732283505" top="0.74803149606299202" bottom="0.74803149606299202" header="0.31496062992126" footer="0.31496062992126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9C9F7256D87B43819DFB6FD6AC0D57" ma:contentTypeVersion="8" ma:contentTypeDescription="Create a new document." ma:contentTypeScope="" ma:versionID="d211a3953fe775d6ba0f8271dfa7b341">
  <xsd:schema xmlns:xsd="http://www.w3.org/2001/XMLSchema" xmlns:xs="http://www.w3.org/2001/XMLSchema" xmlns:p="http://schemas.microsoft.com/office/2006/metadata/properties" xmlns:ns3="915bda06-190b-477d-b653-a308d781e78d" targetNamespace="http://schemas.microsoft.com/office/2006/metadata/properties" ma:root="true" ma:fieldsID="2c3f963cc7daaaa5a0db7eefa78b871f" ns3:_="">
    <xsd:import namespace="915bda06-190b-477d-b653-a308d781e7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bda06-190b-477d-b653-a308d781e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46C167-7568-4321-91B7-B260F6C2F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5bda06-190b-477d-b653-a308d781e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950264-2228-4C9A-84E8-486F0454AA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46BDFC-8AE0-49BF-92C9-59C4393E25E9}">
  <ds:schemaRefs>
    <ds:schemaRef ds:uri="915bda06-190b-477d-b653-a308d781e78d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zalaja plausana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2021-01-10T10:17:54Z</cp:lastPrinted>
  <dcterms:created xsi:type="dcterms:W3CDTF">2018-11-23T12:43:51Z</dcterms:created>
  <dcterms:modified xsi:type="dcterms:W3CDTF">2024-12-22T11:09:15Z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0x010100B59C9F7256D87B43819DFB6FD6AC0D57</vt:lpwstr>
  </property>
</Properties>
</file>