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Koku ciršanas komisija/2025/Lēmumi/Oktobris/"/>
    </mc:Choice>
  </mc:AlternateContent>
  <xr:revisionPtr revIDLastSave="0" documentId="8_{4FA3347B-3D79-48ED-907E-28ED9B30E2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ielikums nr.1" sheetId="1" r:id="rId1"/>
    <sheet name="Pielikums nr.3" sheetId="3" r:id="rId2"/>
    <sheet name="Pielikums nr.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K6" i="2"/>
  <c r="H6" i="2"/>
  <c r="G6" i="2"/>
  <c r="F6" i="2"/>
  <c r="E6" i="2"/>
  <c r="D6" i="2"/>
  <c r="C6" i="2"/>
  <c r="B6" i="2"/>
  <c r="E6" i="3"/>
  <c r="M6" i="1"/>
</calcChain>
</file>

<file path=xl/sharedStrings.xml><?xml version="1.0" encoding="utf-8"?>
<sst xmlns="http://schemas.openxmlformats.org/spreadsheetml/2006/main" count="42" uniqueCount="39">
  <si>
    <t>Garums (m)</t>
  </si>
  <si>
    <t>Platums (m)</t>
  </si>
  <si>
    <t>Laukums (m²)</t>
  </si>
  <si>
    <t>Ceļa/ielas nosaukums</t>
  </si>
  <si>
    <t>asfalts</t>
  </si>
  <si>
    <t>Segums</t>
  </si>
  <si>
    <t>Vac</t>
  </si>
  <si>
    <t>Caurteku skaits</t>
  </si>
  <si>
    <t>Caurteku vērtība</t>
  </si>
  <si>
    <t>Ceļa zīmju skaits ar stabiem</t>
  </si>
  <si>
    <t>Ceļa zīmju vērtība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</si>
  <si>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</si>
  <si>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</si>
  <si>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</si>
  <si>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</si>
  <si>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</si>
  <si>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</si>
  <si>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</si>
  <si>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</si>
  <si>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</si>
  <si>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</si>
  <si>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</si>
  <si>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</si>
  <si>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</si>
  <si>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</si>
  <si>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Ielas/ceļa nosaukums</t>
  </si>
  <si>
    <t>Ielas/ceļa vērtība (EUR)</t>
  </si>
  <si>
    <t>Īpašuma kadastra apzīmējums</t>
  </si>
  <si>
    <t>Ielas/ceļa garums (m)</t>
  </si>
  <si>
    <t>N.P.K.</t>
  </si>
  <si>
    <t>Ielu un ceļu vērtību aprēķins</t>
  </si>
  <si>
    <t>Ielu un ceļu tehniskā specifikācija</t>
  </si>
  <si>
    <t>Ielu un ceļu vērtība un kadastrālā piederība</t>
  </si>
  <si>
    <t>Pļaviņu apvienības asfalta seguma ielas un ceļi</t>
  </si>
  <si>
    <t>1.pielikums</t>
  </si>
  <si>
    <t xml:space="preserve">3.pielikums </t>
  </si>
  <si>
    <t>2.pielikums</t>
  </si>
  <si>
    <t>Uļļu iela</t>
  </si>
  <si>
    <t>Uļļu iela ar asfalta segumu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</si>
</sst>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Parasts" xfId="0" builtinId="0"/>
    <cellStyle name="Parasts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M6"/>
  <sheetViews>
    <sheetView tabSelected="1" workbookViewId="0">
      <selection activeCell="C10" sqref="C10"/>
    </sheetView>
  </sheetViews>
  <sheetFormatPr defaultRowHeight="15" x14ac:dyDescent="0.25"/>
  <cols>
    <col min="1" max="1" width="26.28515625" style="18" customWidth="1"/>
    <col min="2" max="3" width="8.140625" style="18" customWidth="1"/>
    <col min="4" max="4" width="9.42578125" style="18" customWidth="1"/>
    <col min="5" max="5" width="8.28515625" style="18" customWidth="1"/>
    <col min="6" max="6" width="9.7109375" style="18" customWidth="1"/>
    <col min="7" max="7" width="8.28515625" style="18" customWidth="1"/>
    <col min="8" max="8" width="9" style="18" customWidth="1"/>
    <col min="9" max="9" width="9.7109375" style="18" customWidth="1"/>
    <col min="10" max="10" width="9.85546875" style="18" customWidth="1"/>
    <col min="11" max="11" width="9.140625" style="18" customWidth="1"/>
    <col min="12" max="12" width="7.42578125" style="18" customWidth="1"/>
    <col min="13" max="13" width="11.5703125" style="18" customWidth="1"/>
    <col min="14" max="16384" width="9.140625" style="18"/>
  </cols>
  <sheetData>
    <row r="1" spans="1:13" x14ac:dyDescent="0.25">
      <c r="L1" s="28" t="s">
        <v>34</v>
      </c>
    </row>
    <row r="2" spans="1:13" ht="15.75" x14ac:dyDescent="0.25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9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66.75" customHeight="1" x14ac:dyDescent="0.25">
      <c r="A4" s="19" t="s">
        <v>3</v>
      </c>
      <c r="B4" s="19" t="s">
        <v>0</v>
      </c>
      <c r="C4" s="19" t="s">
        <v>1</v>
      </c>
      <c r="D4" s="19" t="s">
        <v>2</v>
      </c>
      <c r="E4" s="19" t="s">
        <v>5</v>
      </c>
      <c r="F4" s="19" t="s">
        <v>11</v>
      </c>
      <c r="G4" s="19" t="s">
        <v>12</v>
      </c>
      <c r="H4" s="19" t="s">
        <v>13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6</v>
      </c>
    </row>
    <row r="5" spans="1:13" ht="18.75" customHeight="1" x14ac:dyDescent="0.25">
      <c r="A5" s="12" t="s">
        <v>38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4" t="s">
        <v>37</v>
      </c>
      <c r="B6" s="17">
        <v>330</v>
      </c>
      <c r="C6" s="16">
        <v>5</v>
      </c>
      <c r="D6" s="16">
        <f t="shared" ref="D6" si="0">B6*C6</f>
        <v>1650</v>
      </c>
      <c r="E6" s="16" t="s">
        <v>4</v>
      </c>
      <c r="F6" s="16">
        <v>0.3</v>
      </c>
      <c r="G6" s="16">
        <v>0.3</v>
      </c>
      <c r="H6" s="16">
        <v>0.15</v>
      </c>
      <c r="I6" s="17">
        <v>0</v>
      </c>
      <c r="J6" s="16">
        <v>0</v>
      </c>
      <c r="K6" s="17">
        <v>0</v>
      </c>
      <c r="L6" s="16">
        <v>0</v>
      </c>
      <c r="M6" s="33">
        <f>'Pielikums nr.2'!K6</f>
        <v>29725.754850000005</v>
      </c>
    </row>
  </sheetData>
  <mergeCells count="2">
    <mergeCell ref="A2:M2"/>
    <mergeCell ref="A5:M5"/>
  </mergeCells>
  <pageMargins left="0" right="0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A73C-1373-4C03-928D-CACBE40B1A96}">
  <dimension ref="A1:H11"/>
  <sheetViews>
    <sheetView workbookViewId="0">
      <selection activeCell="B11" sqref="B11"/>
    </sheetView>
  </sheetViews>
  <sheetFormatPr defaultRowHeight="15" x14ac:dyDescent="0.25"/>
  <cols>
    <col min="1" max="1" width="7.5703125" style="21" customWidth="1"/>
    <col min="2" max="2" width="38" style="18" customWidth="1"/>
    <col min="3" max="3" width="18.5703125" style="18" customWidth="1"/>
    <col min="4" max="4" width="10.5703125" style="18" customWidth="1"/>
    <col min="5" max="5" width="12" style="18" customWidth="1"/>
    <col min="6" max="16384" width="9.140625" style="18"/>
  </cols>
  <sheetData>
    <row r="1" spans="1:8" x14ac:dyDescent="0.25">
      <c r="D1" s="10" t="s">
        <v>35</v>
      </c>
      <c r="E1" s="9"/>
    </row>
    <row r="2" spans="1:8" ht="26.25" customHeight="1" x14ac:dyDescent="0.25">
      <c r="A2" s="11" t="s">
        <v>32</v>
      </c>
      <c r="B2" s="11"/>
      <c r="C2" s="11"/>
      <c r="D2" s="11"/>
      <c r="E2" s="11"/>
    </row>
    <row r="3" spans="1:8" ht="11.25" customHeight="1" x14ac:dyDescent="0.25">
      <c r="A3" s="15"/>
      <c r="B3" s="15"/>
      <c r="C3" s="15"/>
      <c r="D3" s="15"/>
      <c r="E3" s="15"/>
    </row>
    <row r="4" spans="1:8" ht="47.25" x14ac:dyDescent="0.25">
      <c r="A4" s="23" t="s">
        <v>29</v>
      </c>
      <c r="B4" s="23" t="s">
        <v>25</v>
      </c>
      <c r="C4" s="24" t="s">
        <v>27</v>
      </c>
      <c r="D4" s="23" t="s">
        <v>28</v>
      </c>
      <c r="E4" s="23" t="s">
        <v>26</v>
      </c>
    </row>
    <row r="5" spans="1:8" ht="20.25" customHeight="1" thickBot="1" x14ac:dyDescent="0.3">
      <c r="B5" s="8" t="s">
        <v>33</v>
      </c>
      <c r="C5" s="8"/>
      <c r="D5" s="8"/>
      <c r="E5" s="8"/>
    </row>
    <row r="6" spans="1:8" ht="12.75" customHeight="1" thickTop="1" x14ac:dyDescent="0.25">
      <c r="A6" s="3">
        <v>10</v>
      </c>
      <c r="B6" s="3" t="s">
        <v>37</v>
      </c>
      <c r="C6" s="30">
        <v>32130010274</v>
      </c>
      <c r="D6" s="7">
        <v>330</v>
      </c>
      <c r="E6" s="5">
        <f>'Pielikums nr.1'!M6</f>
        <v>29725.754850000005</v>
      </c>
    </row>
    <row r="7" spans="1:8" ht="12.75" customHeight="1" thickBot="1" x14ac:dyDescent="0.3">
      <c r="A7" s="2"/>
      <c r="B7" s="2"/>
      <c r="C7" s="31">
        <v>32130010278</v>
      </c>
      <c r="D7" s="6"/>
      <c r="E7" s="4"/>
    </row>
    <row r="8" spans="1:8" ht="15.75" thickTop="1" x14ac:dyDescent="0.25"/>
    <row r="11" spans="1:8" x14ac:dyDescent="0.25">
      <c r="H11" s="25"/>
    </row>
  </sheetData>
  <mergeCells count="7">
    <mergeCell ref="A2:E2"/>
    <mergeCell ref="D1:E1"/>
    <mergeCell ref="B5:E5"/>
    <mergeCell ref="D6:D7"/>
    <mergeCell ref="E6:E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6"/>
  <sheetViews>
    <sheetView workbookViewId="0">
      <selection activeCell="J1" sqref="J1:K1"/>
    </sheetView>
  </sheetViews>
  <sheetFormatPr defaultRowHeight="15" x14ac:dyDescent="0.25"/>
  <cols>
    <col min="1" max="1" width="14.28515625" style="18" customWidth="1"/>
    <col min="2" max="2" width="12.85546875" style="18" customWidth="1"/>
    <col min="3" max="3" width="11.42578125" style="18" customWidth="1"/>
    <col min="4" max="4" width="17.140625" style="18" customWidth="1"/>
    <col min="5" max="5" width="10.85546875" style="18" customWidth="1"/>
    <col min="6" max="6" width="13.140625" style="18" customWidth="1"/>
    <col min="7" max="7" width="15.140625" style="18" customWidth="1"/>
    <col min="8" max="8" width="10.42578125" style="18" customWidth="1"/>
    <col min="9" max="9" width="12" style="18" customWidth="1"/>
    <col min="10" max="10" width="13" style="18" customWidth="1"/>
    <col min="11" max="11" width="11.5703125" style="18" customWidth="1"/>
    <col min="12" max="16384" width="9.140625" style="18"/>
  </cols>
  <sheetData>
    <row r="1" spans="1:14" x14ac:dyDescent="0.25">
      <c r="J1" s="10" t="s">
        <v>36</v>
      </c>
      <c r="K1" s="9"/>
    </row>
    <row r="2" spans="1:14" ht="15.7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 ht="9.75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ht="76.5" customHeight="1" x14ac:dyDescent="0.25">
      <c r="A4" s="22" t="s">
        <v>14</v>
      </c>
      <c r="B4" s="22" t="s">
        <v>16</v>
      </c>
      <c r="C4" s="22" t="s">
        <v>15</v>
      </c>
      <c r="D4" s="22" t="s">
        <v>17</v>
      </c>
      <c r="E4" s="22" t="s">
        <v>18</v>
      </c>
      <c r="F4" s="22" t="s">
        <v>19</v>
      </c>
      <c r="G4" s="22" t="s">
        <v>20</v>
      </c>
      <c r="H4" s="22" t="s">
        <v>21</v>
      </c>
      <c r="I4" s="22" t="s">
        <v>22</v>
      </c>
      <c r="J4" s="22" t="s">
        <v>23</v>
      </c>
      <c r="K4" s="22" t="s">
        <v>24</v>
      </c>
    </row>
    <row r="5" spans="1:14" ht="18.75" customHeight="1" x14ac:dyDescent="0.25">
      <c r="A5" s="1" t="s">
        <v>38</v>
      </c>
      <c r="B5" s="1"/>
      <c r="C5" s="1"/>
      <c r="D5" s="1"/>
      <c r="E5" s="1"/>
      <c r="F5" s="1"/>
      <c r="G5" s="1"/>
      <c r="H5" s="1"/>
      <c r="I5" s="1"/>
      <c r="J5" s="1"/>
      <c r="K5" s="1"/>
      <c r="L5" s="27"/>
      <c r="M5" s="27"/>
      <c r="N5" s="27"/>
    </row>
    <row r="6" spans="1:14" x14ac:dyDescent="0.25">
      <c r="A6" s="29" t="s">
        <v>37</v>
      </c>
      <c r="B6" s="20">
        <f>'Pielikums nr.1'!D6*18.99</f>
        <v>31333.499999999996</v>
      </c>
      <c r="C6" s="20">
        <f>'Pielikums nr.1'!D6*0.15*9.8</f>
        <v>2425.5</v>
      </c>
      <c r="D6" s="20">
        <f>('Pielikums nr.1'!D6*0.3*34.59)*1.45</f>
        <v>24826.972500000003</v>
      </c>
      <c r="E6" s="20">
        <f>('Pielikums nr.1'!D6*0.3*20.87)*1.45*1.05</f>
        <v>15728.414624999999</v>
      </c>
      <c r="F6" s="20">
        <f t="shared" ref="F6" si="0">B6+C6+D6+E6</f>
        <v>74314.387125000008</v>
      </c>
      <c r="G6" s="20">
        <f t="shared" ref="G6" si="1">F6-(F6*0.6)</f>
        <v>29725.754850000005</v>
      </c>
      <c r="H6" s="20">
        <f>'Pielikums nr.1'!J6</f>
        <v>0</v>
      </c>
      <c r="I6" s="20">
        <v>0</v>
      </c>
      <c r="J6" s="20">
        <v>0</v>
      </c>
      <c r="K6" s="32">
        <f>G6+H6+I6+J6</f>
        <v>29725.754850000005</v>
      </c>
    </row>
  </sheetData>
  <mergeCells count="3">
    <mergeCell ref="J1:K1"/>
    <mergeCell ref="A2:K2"/>
    <mergeCell ref="A5:K5"/>
  </mergeCells>
  <pageMargins left="0.118110236220472" right="0.118110236220472" top="0.15748031496063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Pielikums nr.1</vt:lpstr>
      <vt:lpstr>Pielikums nr.3</vt:lpstr>
      <vt:lpstr>Pielikums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Daiga Naroga</cp:lastModifiedBy>
  <cp:lastPrinted>2024-04-03T08:48:28Z</cp:lastPrinted>
  <dcterms:created xsi:type="dcterms:W3CDTF">2024-02-20T08:44:22Z</dcterms:created>
  <dcterms:modified xsi:type="dcterms:W3CDTF">2025-10-24T10:55:16Z</dcterms:modified>
  <cp:category/>
</cp:coreProperties>
</file>