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3896" activeTab="0"/>
  </bookViews>
  <sheets>
    <sheet name="Lapa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Rizga</author>
  </authors>
  <commentList>
    <comment ref="G17" authorId="0" shapeId="0" xr:uid="{FDE59818-E44F-4ADF-9129-9CAEFF53C4C8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remonstrādnieks- taktorists 11088 EUR-10% ūdens 10% kanalizācija, Santehniķis 11424 eur/gadā
</t>
        </r>
      </text>
    </comment>
    <comment ref="G25" authorId="0" shapeId="0" xr:uid="{FDDC87A5-8C77-4F90-944F-B9302CD60472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pagasta vad.15576, lieltv.9348, grāmatvede15768,kom.n.vad17772 visiem5% + soc.nod.+veselības adr.5%no 560EUR</t>
        </r>
      </text>
    </comment>
    <comment ref="G29" authorId="0" shapeId="0" xr:uid="{89B8D6CE-48DF-4632-8915-EDAE098CB60D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Autoparka uzturēšana 13237.72 EUR 5% -661.89EUR sadalās 3daļās -220.63EUR</t>
        </r>
      </text>
    </comment>
    <comment ref="G31" authorId="0" shapeId="0" xr:uid="{9BB0EA86-237A-467C-9EDA-A684741138AD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Īpašumu apdrošināšana attiecināti 2% 29.03 EUR sadalās 2 daļās 14.51 EUR </t>
        </r>
      </text>
    </comment>
    <comment ref="G40" authorId="0" shapeId="0" xr:uid="{7A774009-0721-4FBA-8B30-40FE619E706B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darba apģērbs darbiniekiem un degviela teritorijas sakārtošanai</t>
        </r>
      </text>
    </comment>
  </commentList>
</comments>
</file>

<file path=xl/sharedStrings.xml><?xml version="1.0" encoding="utf-8"?>
<sst xmlns="http://schemas.openxmlformats.org/spreadsheetml/2006/main" count="106" uniqueCount="89">
  <si>
    <t>Nr.</t>
  </si>
  <si>
    <t>p.k.</t>
  </si>
  <si>
    <t>Posteņi</t>
  </si>
  <si>
    <t>ūdens ražošana</t>
  </si>
  <si>
    <t>ūdens piegāde</t>
  </si>
  <si>
    <t>notekūdeņu savākšana</t>
  </si>
  <si>
    <t>notekūdeņu attīrīšana</t>
  </si>
  <si>
    <t>Pamatlīdzekļu nolietojums un nemateriālo ieguldījumu vērtības norakstījums</t>
  </si>
  <si>
    <t>1.1.</t>
  </si>
  <si>
    <t>Pamatlīdzekļu nolietojums</t>
  </si>
  <si>
    <t>1.1.1.</t>
  </si>
  <si>
    <t>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</si>
  <si>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</si>
  <si>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</si>
  <si>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</si>
  <si>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</si>
  <si>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</si>
  <si>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</si>
  <si>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izmaksas, EUR (2.+3.+4.)</t>
  </si>
  <si>
    <t>Personāla izmaksas</t>
  </si>
  <si>
    <t>2.1.</t>
  </si>
  <si>
    <t>Darba samaksa</t>
  </si>
  <si>
    <t>2.2.</t>
  </si>
  <si>
    <t>Sociālās apdrošināšanas iemaksas</t>
  </si>
  <si>
    <t>Pamatlīdzekļu uzturēšanas un remontu izmaksas</t>
  </si>
  <si>
    <t>Pārējās saimnieciskās darbības izmaksas</t>
  </si>
  <si>
    <t>4.1.</t>
  </si>
  <si>
    <t>Iepirktā ūdens izmaksas, ja pakalpojumu nodrošināšanai Komersants iepērk ūdeni no cita komersanta</t>
  </si>
  <si>
    <t>x</t>
  </si>
  <si>
    <t>X</t>
  </si>
  <si>
    <t>4.2.</t>
  </si>
  <si>
    <t>Attīrīšanai novadīto notekūdeņu izmaksas, ja Komersants novada savāktos notekūdeņus cita komersanta centralizētajā kanalizācijas sistēmā</t>
  </si>
  <si>
    <t>4.3.</t>
  </si>
  <si>
    <t>Pārējās administrācijas izmaksas, kas nav iekļautas citur</t>
  </si>
  <si>
    <t>4.4.</t>
  </si>
  <si>
    <t>Materiālu izmaksas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</si>
  <si>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</si>
  <si>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</si>
  <si>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</si>
  <si>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</si>
  <si>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</si>
  <si>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</si>
  <si>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</si>
  <si>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</si>
  <si>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</si>
  <si>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</si>
  <si>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</si>
  <si>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</si>
  <si>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</si>
  <si>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</si>
  <si>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</si>
  <si>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</si>
  <si>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</si>
  <si>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</si>
  <si>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</si>
  <si>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</si>
  <si>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</si>
  <si>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</si>
  <si>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Ūdens un notekūdeņu uzskaites mēraparātu iegādes un verifikācijas izmaksas</t>
  </si>
  <si>
    <t>Dūņu utilizācijas izmaksas</t>
  </si>
  <si>
    <t>4.16.</t>
  </si>
  <si>
    <t>Pārējās izmaksas</t>
  </si>
  <si>
    <t>4.17.</t>
  </si>
  <si>
    <t>Nodevu maksājumi</t>
  </si>
  <si>
    <t>Ūdens zudumu izmaksas</t>
  </si>
  <si>
    <t>Kredīta procentu maksājumi un pamatsummas atmaksa</t>
  </si>
  <si>
    <t>Ieņēmumi saskaņā ar metodikas 13. un 78.punktu</t>
  </si>
  <si>
    <t> 9</t>
  </si>
  <si>
    <t>Izmaksas kopā, EUR (1.+2.+3.+4.+5.+6.+7.-8.)</t>
  </si>
  <si>
    <t>Apgrozījuma rentabilitāte</t>
  </si>
  <si>
    <t> 12.</t>
  </si>
  <si>
    <t>Pilnās izmaksas, EUR (9.+10.+11.)</t>
  </si>
  <si>
    <t>Ūdens ražošanas tarifs</t>
  </si>
  <si>
    <t>Ūdens piegādes tarifs</t>
  </si>
  <si>
    <t>Notekūdeņu savākšanas tarifs</t>
  </si>
  <si>
    <t>Notekūdeņu attīrīšanas tarifs</t>
  </si>
  <si>
    <t>Ūdensapgādes pakalpojumu tarifs</t>
  </si>
  <si>
    <t>Kanalizācijas pakalpojumu tarifs</t>
  </si>
  <si>
    <t>Ūdenssaimniecības pakalpojumu tarifs</t>
  </si>
  <si>
    <r>
      <t>4.15.</t>
    </r>
    <r>
      <rPr>
        <vertAlign val="superscript"/>
        <sz val="11"/>
        <color rgb="FF414142"/>
        <rFont val="Times"/>
        <family val="2"/>
      </rPr>
      <t>1</t>
    </r>
  </si>
  <si>
    <r>
      <t>4.15.</t>
    </r>
    <r>
      <rPr>
        <vertAlign val="superscript"/>
        <sz val="11"/>
        <color rgb="FF414142"/>
        <rFont val="Times"/>
        <family val="2"/>
      </rPr>
      <t>2</t>
    </r>
  </si>
  <si>
    <r>
      <t>Neparedzētās izmaksas un ieņēmumi saskaņā ar metodikas 17.</t>
    </r>
    <r>
      <rPr>
        <b/>
        <i/>
        <vertAlign val="superscript"/>
        <sz val="11"/>
        <color rgb="FF414142"/>
        <rFont val="Times"/>
        <family val="2"/>
      </rPr>
      <t>1</t>
    </r>
    <r>
      <rPr>
        <b/>
        <i/>
        <sz val="11"/>
        <color rgb="FF414142"/>
        <rFont val="Times"/>
        <family val="2"/>
      </rPr>
      <t>punktu</t>
    </r>
  </si>
  <si>
    <r>
      <t>Kopējais centralizētajā ūdensapgādes inženiertīklā padotā ūdens apjoms, m</t>
    </r>
    <r>
      <rPr>
        <vertAlign val="superscript"/>
        <sz val="11"/>
        <color rgb="FF414142"/>
        <rFont val="Times"/>
        <family val="2"/>
      </rPr>
      <t>3</t>
    </r>
  </si>
  <si>
    <r>
      <t>Lietotājiem piegādātā ūdens apjoms, m</t>
    </r>
    <r>
      <rPr>
        <vertAlign val="superscript"/>
        <sz val="11"/>
        <color rgb="FF414142"/>
        <rFont val="Times"/>
        <family val="2"/>
      </rPr>
      <t>3</t>
    </r>
  </si>
  <si>
    <r>
      <t>No lietotājiem savākto notekūdeņu apjoms, m</t>
    </r>
    <r>
      <rPr>
        <vertAlign val="superscript"/>
        <sz val="11"/>
        <color rgb="FF414142"/>
        <rFont val="Times"/>
        <family val="2"/>
      </rPr>
      <t>3</t>
    </r>
  </si>
  <si>
    <r>
      <t>EUR/m</t>
    </r>
    <r>
      <rPr>
        <b/>
        <vertAlign val="superscript"/>
        <sz val="11"/>
        <color rgb="FF414142"/>
        <rFont val="Times"/>
        <family val="2"/>
      </rPr>
      <t>3</t>
    </r>
  </si>
  <si>
    <t>Nodokļu maksājumi (DRN)</t>
  </si>
  <si>
    <t>Ūdenssaimniecības pakalpojumu tarifu projekta aprēķins 2026.gadā DAUDZESES pagastā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</si>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</sst>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color rgb="FF414142"/>
      <name val="Times"/>
      <family val="2"/>
    </font>
    <font>
      <sz val="11"/>
      <color theme="1"/>
      <name val="Times"/>
      <family val="2"/>
    </font>
    <font>
      <b/>
      <sz val="11"/>
      <color rgb="FF414142"/>
      <name val="Times"/>
      <family val="2"/>
    </font>
    <font>
      <sz val="11"/>
      <color rgb="FF414142"/>
      <name val="Times"/>
      <family val="2"/>
    </font>
    <font>
      <b/>
      <i/>
      <sz val="11"/>
      <color rgb="FF414142"/>
      <name val="Times"/>
      <family val="2"/>
    </font>
    <font>
      <vertAlign val="superscript"/>
      <sz val="11"/>
      <color rgb="FF414142"/>
      <name val="Times"/>
      <family val="2"/>
    </font>
    <font>
      <b/>
      <i/>
      <vertAlign val="superscript"/>
      <sz val="11"/>
      <color rgb="FF414142"/>
      <name val="Times"/>
      <family val="2"/>
    </font>
    <font>
      <b/>
      <vertAlign val="superscript"/>
      <sz val="11"/>
      <color rgb="FF414142"/>
      <name val="Times"/>
      <family val="2"/>
    </font>
    <font>
      <sz val="9"/>
      <name val="Tahoma"/>
      <family val="2"/>
      <charset val="1"/>
    </font>
    <font>
      <b/>
      <sz val="9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0D561E-3EAF-4EA3-BA5D-81CE761FFE98}">
  <sheetPr>
    <pageSetUpPr fitToPage="1"/>
  </sheetPr>
  <dimension ref="A1:F67"/>
  <sheetViews>
    <sheetView tabSelected="1" workbookViewId="0" topLeftCell="A1">
      <selection pane="topLeft" activeCell="F1" sqref="F1"/>
    </sheetView>
  </sheetViews>
  <sheetFormatPr defaultRowHeight="14.4"/>
  <cols>
    <col min="1" max="1" width="5.71428571428571" style="1" customWidth="1"/>
    <col min="2" max="2" width="37.2857142857143" style="1" customWidth="1"/>
    <col min="3" max="3" width="12.1428571428571" style="1" customWidth="1"/>
    <col min="4" max="4" width="10.5714285714286" style="1" customWidth="1"/>
    <col min="5" max="5" width="11.5714285714286" style="1" customWidth="1"/>
    <col min="6" max="6" width="12" style="1" customWidth="1"/>
    <col min="7" max="16384" width="8.85714285714286" style="1"/>
  </cols>
  <sheetData>
    <row r="1" spans="6:6" ht="14.4">
      <c r="F1" s="1" t="s">
        <v>88</v>
      </c>
    </row>
    <row r="2" spans="1:6" ht="61.2" customHeight="1">
      <c r="A2" s="18" t="s">
        <v>87</v>
      </c>
      <c r="B2" s="18"/>
      <c r="C2" s="18"/>
      <c r="D2" s="18"/>
      <c r="E2" s="18"/>
      <c r="F2" s="18"/>
    </row>
    <row r="4" spans="1:6" ht="14.4">
      <c r="A4" s="3" t="s">
        <v>0</v>
      </c>
      <c r="B4" s="19" t="s">
        <v>2</v>
      </c>
      <c r="C4" s="20" t="s">
        <v>3</v>
      </c>
      <c r="D4" s="20" t="s">
        <v>4</v>
      </c>
      <c r="E4" s="20" t="s">
        <v>5</v>
      </c>
      <c r="F4" s="20" t="s">
        <v>6</v>
      </c>
    </row>
    <row r="5" spans="1:6" ht="14.4">
      <c r="A5" s="3" t="s">
        <v>1</v>
      </c>
      <c r="B5" s="19"/>
      <c r="C5" s="20"/>
      <c r="D5" s="20"/>
      <c r="E5" s="20"/>
      <c r="F5" s="20"/>
    </row>
    <row r="6" spans="1:6" ht="14.4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</row>
    <row r="7" spans="1:6" ht="30">
      <c r="A7" s="2">
        <v>1</v>
      </c>
      <c r="B7" s="8" t="s">
        <v>7</v>
      </c>
      <c r="C7" s="9">
        <f>C8+C12</f>
        <v>1671.26</v>
      </c>
      <c r="D7" s="9">
        <f t="shared" si="0" ref="D7:F7">D8+D12</f>
        <v>1671.26</v>
      </c>
      <c r="E7" s="10">
        <f t="shared" si="0"/>
        <v>1699.37</v>
      </c>
      <c r="F7" s="10">
        <f t="shared" si="0"/>
        <v>1699.37</v>
      </c>
    </row>
    <row r="8" spans="1:6" ht="15">
      <c r="A8" s="2" t="s">
        <v>8</v>
      </c>
      <c r="B8" s="11" t="s">
        <v>9</v>
      </c>
      <c r="C8" s="7">
        <f>C9+C10+C11</f>
        <v>1671.26</v>
      </c>
      <c r="D8" s="7">
        <f t="shared" si="1" ref="D8:F8">D9+D10+D11</f>
        <v>1671.26</v>
      </c>
      <c r="E8" s="3">
        <f t="shared" si="1"/>
        <v>1699.37</v>
      </c>
      <c r="F8" s="3">
        <f t="shared" si="1"/>
        <v>1699.37</v>
      </c>
    </row>
    <row r="9" spans="1:6" ht="14.4">
      <c r="A9" s="2" t="s">
        <v>10</v>
      </c>
      <c r="B9" s="2" t="s">
        <v>11</v>
      </c>
      <c r="C9" s="3"/>
      <c r="D9" s="3"/>
      <c r="E9" s="3"/>
      <c r="F9" s="3"/>
    </row>
    <row r="10" spans="1:6" ht="14.4">
      <c r="A10" s="2" t="s">
        <v>12</v>
      </c>
      <c r="B10" s="2" t="s">
        <v>13</v>
      </c>
      <c r="C10" s="3"/>
      <c r="D10" s="3"/>
      <c r="E10" s="3"/>
      <c r="F10" s="3"/>
    </row>
    <row r="11" spans="1:6" ht="14.4">
      <c r="A11" s="2" t="s">
        <v>14</v>
      </c>
      <c r="B11" s="2" t="s">
        <v>15</v>
      </c>
      <c r="C11" s="7">
        <v>1671.26</v>
      </c>
      <c r="D11" s="7">
        <v>1671.26</v>
      </c>
      <c r="E11" s="3">
        <v>1699.37</v>
      </c>
      <c r="F11" s="3">
        <v>1699.37</v>
      </c>
    </row>
    <row r="12" spans="1:6" ht="30">
      <c r="A12" s="2" t="s">
        <v>16</v>
      </c>
      <c r="B12" s="11" t="s">
        <v>17</v>
      </c>
      <c r="C12" s="3">
        <v>0</v>
      </c>
      <c r="D12" s="3">
        <v>0</v>
      </c>
      <c r="E12" s="3">
        <v>0</v>
      </c>
      <c r="F12" s="3">
        <v>0</v>
      </c>
    </row>
    <row r="13" spans="1:6" ht="14.4">
      <c r="A13" s="2"/>
      <c r="B13" s="2"/>
      <c r="C13" s="3"/>
      <c r="D13" s="3"/>
      <c r="E13" s="3"/>
      <c r="F13" s="3"/>
    </row>
    <row r="14" spans="1:6" ht="15.6">
      <c r="A14" s="2"/>
      <c r="B14" s="12" t="s">
        <v>18</v>
      </c>
      <c r="C14" s="7">
        <f>C16+C20+C22</f>
        <v>6330.2118799999998</v>
      </c>
      <c r="D14" s="7">
        <f t="shared" si="2" ref="D14:F14">D16+D20+D22</f>
        <v>8963.2718800000002</v>
      </c>
      <c r="E14" s="7">
        <f t="shared" si="2"/>
        <v>6589.01188</v>
      </c>
      <c r="F14" s="3">
        <f t="shared" si="2"/>
        <v>8469.5018799999998</v>
      </c>
    </row>
    <row r="15" spans="1:6" ht="14.4">
      <c r="A15" s="2"/>
      <c r="B15" s="2"/>
      <c r="C15" s="3"/>
      <c r="D15" s="3"/>
      <c r="E15" s="3"/>
      <c r="F15" s="3"/>
    </row>
    <row r="16" spans="1:6" ht="15">
      <c r="A16" s="2">
        <v>2</v>
      </c>
      <c r="B16" s="8" t="s">
        <v>19</v>
      </c>
      <c r="C16" s="9">
        <f>C17+C18</f>
        <v>3872.3218799999995</v>
      </c>
      <c r="D16" s="9">
        <f t="shared" si="3" ref="D16:F16">D17+D18</f>
        <v>3872.3218799999995</v>
      </c>
      <c r="E16" s="9">
        <f t="shared" si="3"/>
        <v>3872.3218799999995</v>
      </c>
      <c r="F16" s="9">
        <f t="shared" si="3"/>
        <v>3872.3218799999995</v>
      </c>
    </row>
    <row r="17" spans="1:6" ht="14.4">
      <c r="A17" s="2" t="s">
        <v>20</v>
      </c>
      <c r="B17" s="2" t="s">
        <v>21</v>
      </c>
      <c r="C17" s="7">
        <v>3133.20</v>
      </c>
      <c r="D17" s="7">
        <v>3133.20</v>
      </c>
      <c r="E17" s="7">
        <v>3133.20</v>
      </c>
      <c r="F17" s="3">
        <v>3133.20</v>
      </c>
    </row>
    <row r="18" spans="1:6" ht="14.4">
      <c r="A18" s="2" t="s">
        <v>22</v>
      </c>
      <c r="B18" s="2" t="s">
        <v>23</v>
      </c>
      <c r="C18" s="7">
        <f>C17*0.2359</f>
        <v>739.12187999999992</v>
      </c>
      <c r="D18" s="7">
        <f t="shared" si="4" ref="D18:F18">D17*0.2359</f>
        <v>739.12187999999992</v>
      </c>
      <c r="E18" s="7">
        <f t="shared" si="4"/>
        <v>739.12187999999992</v>
      </c>
      <c r="F18" s="7">
        <f t="shared" si="4"/>
        <v>739.12187999999992</v>
      </c>
    </row>
    <row r="19" spans="1:6" ht="14.4">
      <c r="A19" s="2"/>
      <c r="B19" s="2"/>
      <c r="C19" s="3"/>
      <c r="D19" s="3"/>
      <c r="E19" s="3"/>
      <c r="F19" s="3"/>
    </row>
    <row r="20" spans="1:6" ht="30">
      <c r="A20" s="2">
        <v>3</v>
      </c>
      <c r="B20" s="8" t="s">
        <v>24</v>
      </c>
      <c r="C20" s="10"/>
      <c r="D20" s="10"/>
      <c r="E20" s="10"/>
      <c r="F20" s="10"/>
    </row>
    <row r="21" spans="1:6" ht="14.4">
      <c r="A21" s="2"/>
      <c r="B21" s="2"/>
      <c r="C21" s="3"/>
      <c r="D21" s="3"/>
      <c r="E21" s="3"/>
      <c r="F21" s="3"/>
    </row>
    <row r="22" spans="1:6" ht="15">
      <c r="A22" s="2">
        <v>4</v>
      </c>
      <c r="B22" s="8" t="s">
        <v>25</v>
      </c>
      <c r="C22" s="9">
        <f>C23+C25+C26+C27+C28+C29+C30+C31+C32+C33+C34+C35+C36+C37+C38+C39+C40+C41</f>
        <v>2457.8900000000003</v>
      </c>
      <c r="D22" s="10">
        <f>D25+D26+D27+D28+D29+D30+D31+D32+D33+D34+D35+D36+D37+D38+D39+D40+D41</f>
        <v>5090.9500000000007</v>
      </c>
      <c r="E22" s="10">
        <f>E25+E26+E27+E28+E29+E30+E31+E32+E33+E34+E35+E36+E37+E38+E39+E40+E41</f>
        <v>2716.6900000000005</v>
      </c>
      <c r="F22" s="10">
        <f>F25+F26+F27+F28+F29+F30+F31+F32+F33+F34+F35+F36+F37+F38+F39+F40+F41</f>
        <v>4597.18</v>
      </c>
    </row>
    <row r="23" spans="1:6" ht="43.2">
      <c r="A23" s="2" t="s">
        <v>26</v>
      </c>
      <c r="B23" s="2" t="s">
        <v>27</v>
      </c>
      <c r="C23" s="3">
        <v>0</v>
      </c>
      <c r="D23" s="3" t="s">
        <v>28</v>
      </c>
      <c r="E23" s="3" t="s">
        <v>29</v>
      </c>
      <c r="F23" s="3" t="s">
        <v>29</v>
      </c>
    </row>
    <row r="24" spans="1:6" ht="57.6">
      <c r="A24" s="2" t="s">
        <v>30</v>
      </c>
      <c r="B24" s="2" t="s">
        <v>31</v>
      </c>
      <c r="C24" s="3" t="s">
        <v>29</v>
      </c>
      <c r="D24" s="3" t="s">
        <v>28</v>
      </c>
      <c r="E24" s="3" t="s">
        <v>29</v>
      </c>
      <c r="F24" s="3">
        <v>0</v>
      </c>
    </row>
    <row r="25" spans="1:6" ht="28.8">
      <c r="A25" s="2" t="s">
        <v>32</v>
      </c>
      <c r="B25" s="2" t="s">
        <v>33</v>
      </c>
      <c r="C25" s="3">
        <v>0</v>
      </c>
      <c r="D25" s="3">
        <f>1806.39+14</f>
        <v>1820.39</v>
      </c>
      <c r="E25" s="3">
        <f>1806.39+14</f>
        <v>1820.39</v>
      </c>
      <c r="F25" s="3">
        <v>0</v>
      </c>
    </row>
    <row r="26" spans="1:6" ht="14.4">
      <c r="A26" s="2" t="s">
        <v>34</v>
      </c>
      <c r="B26" s="2" t="s">
        <v>35</v>
      </c>
      <c r="C26" s="3">
        <v>65.489999999999995</v>
      </c>
      <c r="D26" s="3">
        <v>0</v>
      </c>
      <c r="E26" s="3">
        <v>0</v>
      </c>
      <c r="F26" s="3">
        <v>31.01</v>
      </c>
    </row>
    <row r="27" spans="1:6" ht="28.8">
      <c r="A27" s="2" t="s">
        <v>36</v>
      </c>
      <c r="B27" s="2" t="s">
        <v>37</v>
      </c>
      <c r="C27" s="7">
        <v>487.26</v>
      </c>
      <c r="D27" s="7">
        <v>2998.59</v>
      </c>
      <c r="E27" s="3">
        <v>388.28</v>
      </c>
      <c r="F27" s="3">
        <v>4051.01</v>
      </c>
    </row>
    <row r="28" spans="1:6" ht="14.4">
      <c r="A28" s="2" t="s">
        <v>38</v>
      </c>
      <c r="B28" s="2" t="s">
        <v>39</v>
      </c>
      <c r="C28" s="3">
        <v>0</v>
      </c>
      <c r="D28" s="3">
        <v>0</v>
      </c>
      <c r="E28" s="3">
        <v>0</v>
      </c>
      <c r="F28" s="3">
        <v>0</v>
      </c>
    </row>
    <row r="29" spans="1:6" ht="14.4">
      <c r="A29" s="2" t="s">
        <v>40</v>
      </c>
      <c r="B29" s="2" t="s">
        <v>41</v>
      </c>
      <c r="C29" s="3">
        <v>220.63</v>
      </c>
      <c r="D29" s="3">
        <v>220.63</v>
      </c>
      <c r="E29" s="3">
        <v>220.63</v>
      </c>
      <c r="F29" s="3"/>
    </row>
    <row r="30" spans="1:6" ht="14.4">
      <c r="A30" s="2" t="s">
        <v>42</v>
      </c>
      <c r="B30" s="2" t="s">
        <v>43</v>
      </c>
      <c r="C30" s="3">
        <v>0</v>
      </c>
      <c r="D30" s="3">
        <v>0</v>
      </c>
      <c r="E30" s="3">
        <v>0</v>
      </c>
      <c r="F30" s="3">
        <v>0</v>
      </c>
    </row>
    <row r="31" spans="1:6" ht="14.4">
      <c r="A31" s="2" t="s">
        <v>44</v>
      </c>
      <c r="B31" s="2" t="s">
        <v>45</v>
      </c>
      <c r="C31" s="3">
        <v>14.51</v>
      </c>
      <c r="D31" s="3">
        <v>0</v>
      </c>
      <c r="E31" s="3">
        <v>14.51</v>
      </c>
      <c r="F31" s="3">
        <v>0</v>
      </c>
    </row>
    <row r="32" spans="1:6" ht="14.4">
      <c r="A32" s="2" t="s">
        <v>46</v>
      </c>
      <c r="B32" s="2" t="s">
        <v>47</v>
      </c>
      <c r="C32" s="3">
        <v>0</v>
      </c>
      <c r="D32" s="3">
        <v>2.34</v>
      </c>
      <c r="E32" s="3">
        <v>2.34</v>
      </c>
      <c r="F32" s="3">
        <v>0</v>
      </c>
    </row>
    <row r="33" spans="1:6" ht="14.4">
      <c r="A33" s="2" t="s">
        <v>48</v>
      </c>
      <c r="B33" s="2" t="s">
        <v>49</v>
      </c>
      <c r="C33" s="3">
        <v>0</v>
      </c>
      <c r="D33" s="3">
        <v>49</v>
      </c>
      <c r="E33" s="3">
        <v>49</v>
      </c>
      <c r="F33" s="3">
        <v>0</v>
      </c>
    </row>
    <row r="34" spans="1:6" ht="14.4">
      <c r="A34" s="2" t="s">
        <v>50</v>
      </c>
      <c r="B34" s="2" t="s">
        <v>51</v>
      </c>
      <c r="C34" s="3">
        <v>0</v>
      </c>
      <c r="D34" s="3">
        <v>0</v>
      </c>
      <c r="E34" s="3">
        <v>0</v>
      </c>
      <c r="F34" s="3">
        <v>0</v>
      </c>
    </row>
    <row r="35" spans="1:6" ht="14.4">
      <c r="A35" s="2" t="s">
        <v>52</v>
      </c>
      <c r="B35" s="2" t="s">
        <v>53</v>
      </c>
      <c r="C35" s="3">
        <v>0</v>
      </c>
      <c r="D35" s="3">
        <v>0</v>
      </c>
      <c r="E35" s="3">
        <v>0</v>
      </c>
      <c r="F35" s="3"/>
    </row>
    <row r="36" spans="1:6" ht="14.4">
      <c r="A36" s="2" t="s">
        <v>54</v>
      </c>
      <c r="B36" s="2" t="s">
        <v>55</v>
      </c>
      <c r="C36" s="3">
        <v>1437.22</v>
      </c>
      <c r="D36" s="3">
        <v>0</v>
      </c>
      <c r="E36" s="3"/>
      <c r="F36" s="3">
        <v>515.16</v>
      </c>
    </row>
    <row r="37" spans="1:6" ht="14.4">
      <c r="A37" s="2" t="s">
        <v>56</v>
      </c>
      <c r="B37" s="2" t="s">
        <v>57</v>
      </c>
      <c r="C37" s="3">
        <v>0</v>
      </c>
      <c r="D37" s="3">
        <v>0</v>
      </c>
      <c r="E37" s="3">
        <v>0</v>
      </c>
      <c r="F37" s="3">
        <v>0</v>
      </c>
    </row>
    <row r="38" spans="1:6" ht="28.8">
      <c r="A38" s="2" t="s">
        <v>79</v>
      </c>
      <c r="B38" s="2" t="s">
        <v>58</v>
      </c>
      <c r="C38" s="3">
        <v>0</v>
      </c>
      <c r="D38" s="3">
        <v>0</v>
      </c>
      <c r="E38" s="3">
        <v>0</v>
      </c>
      <c r="F38" s="3">
        <v>0</v>
      </c>
    </row>
    <row r="39" spans="1:6" ht="16.8">
      <c r="A39" s="2" t="s">
        <v>80</v>
      </c>
      <c r="B39" s="2" t="s">
        <v>59</v>
      </c>
      <c r="C39" s="3">
        <v>0</v>
      </c>
      <c r="D39" s="3">
        <v>0</v>
      </c>
      <c r="E39" s="3">
        <v>0</v>
      </c>
      <c r="F39" s="3">
        <v>0</v>
      </c>
    </row>
    <row r="40" spans="1:6" ht="14.4">
      <c r="A40" s="2" t="s">
        <v>60</v>
      </c>
      <c r="B40" s="2" t="s">
        <v>61</v>
      </c>
      <c r="C40" s="3">
        <v>232.78</v>
      </c>
      <c r="D40" s="3">
        <v>0</v>
      </c>
      <c r="E40" s="3">
        <v>221.54</v>
      </c>
      <c r="F40" s="3"/>
    </row>
    <row r="41" spans="1:6" ht="14.4">
      <c r="A41" s="2" t="s">
        <v>62</v>
      </c>
      <c r="B41" s="2" t="s">
        <v>63</v>
      </c>
      <c r="C41" s="3">
        <v>0</v>
      </c>
      <c r="D41" s="3">
        <v>0</v>
      </c>
      <c r="E41" s="3">
        <v>0</v>
      </c>
      <c r="F41" s="3">
        <v>0</v>
      </c>
    </row>
    <row r="42" spans="1:6" ht="14.4">
      <c r="A42" s="2"/>
      <c r="B42" s="2"/>
      <c r="C42" s="3"/>
      <c r="D42" s="3"/>
      <c r="E42" s="3"/>
      <c r="F42" s="3"/>
    </row>
    <row r="43" spans="1:6" ht="15">
      <c r="A43" s="2">
        <v>5</v>
      </c>
      <c r="B43" s="8" t="s">
        <v>64</v>
      </c>
      <c r="C43" s="3" t="s">
        <v>29</v>
      </c>
      <c r="D43" s="10"/>
      <c r="E43" s="3" t="s">
        <v>29</v>
      </c>
      <c r="F43" s="3" t="s">
        <v>29</v>
      </c>
    </row>
    <row r="44" spans="1:6" ht="14.4">
      <c r="A44" s="2"/>
      <c r="B44" s="2"/>
      <c r="C44" s="3"/>
      <c r="D44" s="3"/>
      <c r="E44" s="3"/>
      <c r="F44" s="3"/>
    </row>
    <row r="45" spans="1:6" ht="15">
      <c r="A45" s="2">
        <v>6</v>
      </c>
      <c r="B45" s="8" t="s">
        <v>86</v>
      </c>
      <c r="C45" s="10">
        <v>400.49</v>
      </c>
      <c r="D45" s="10"/>
      <c r="E45" s="10"/>
      <c r="F45" s="10">
        <v>135.61000000000001</v>
      </c>
    </row>
    <row r="46" spans="1:6" ht="14.4">
      <c r="A46" s="2"/>
      <c r="B46" s="2"/>
      <c r="C46" s="3"/>
      <c r="D46" s="3"/>
      <c r="E46" s="3"/>
      <c r="F46" s="3"/>
    </row>
    <row r="47" spans="1:6" ht="30">
      <c r="A47" s="2">
        <v>7</v>
      </c>
      <c r="B47" s="8" t="s">
        <v>65</v>
      </c>
      <c r="C47" s="10"/>
      <c r="D47" s="10"/>
      <c r="E47" s="10"/>
      <c r="F47" s="10"/>
    </row>
    <row r="48" spans="1:6" ht="14.4">
      <c r="A48" s="2"/>
      <c r="B48" s="13"/>
      <c r="C48" s="10"/>
      <c r="D48" s="10"/>
      <c r="E48" s="10"/>
      <c r="F48" s="10"/>
    </row>
    <row r="49" spans="1:6" ht="30">
      <c r="A49" s="2">
        <v>8</v>
      </c>
      <c r="B49" s="8" t="s">
        <v>66</v>
      </c>
      <c r="C49" s="10"/>
      <c r="D49" s="10"/>
      <c r="E49" s="10"/>
      <c r="F49" s="10"/>
    </row>
    <row r="50" spans="1:6" ht="14.4">
      <c r="A50" s="2"/>
      <c r="B50" s="2"/>
      <c r="C50" s="3"/>
      <c r="D50" s="3"/>
      <c r="E50" s="3"/>
      <c r="F50" s="3"/>
    </row>
    <row r="51" spans="1:6" ht="31.2">
      <c r="A51" s="2" t="s">
        <v>67</v>
      </c>
      <c r="B51" s="14" t="s">
        <v>68</v>
      </c>
      <c r="C51" s="15">
        <f>C7+C16+C20+C22+C45+C47-C49</f>
        <v>8401.9618800000007</v>
      </c>
      <c r="D51" s="15">
        <f t="shared" si="5" ref="D51:F51">D7+D16+D20+D22+D45+D47-D49</f>
        <v>10634.53188</v>
      </c>
      <c r="E51" s="15">
        <f t="shared" si="5"/>
        <v>8288.3818800000008</v>
      </c>
      <c r="F51" s="15">
        <f t="shared" si="5"/>
        <v>10304.481879999999</v>
      </c>
    </row>
    <row r="52" spans="1:6" ht="14.4">
      <c r="A52" s="2"/>
      <c r="B52" s="2"/>
      <c r="C52" s="3"/>
      <c r="D52" s="3"/>
      <c r="E52" s="3"/>
      <c r="F52" s="3"/>
    </row>
    <row r="53" spans="1:6" ht="15">
      <c r="A53" s="2">
        <v>10</v>
      </c>
      <c r="B53" s="8" t="s">
        <v>69</v>
      </c>
      <c r="C53" s="10"/>
      <c r="D53" s="10"/>
      <c r="E53" s="10"/>
      <c r="F53" s="10"/>
    </row>
    <row r="54" spans="1:6" ht="32.4">
      <c r="A54" s="2">
        <v>11</v>
      </c>
      <c r="B54" s="8" t="s">
        <v>81</v>
      </c>
      <c r="C54" s="10"/>
      <c r="D54" s="10"/>
      <c r="E54" s="10"/>
      <c r="F54" s="10"/>
    </row>
    <row r="55" spans="1:6" ht="14.4">
      <c r="A55" s="2"/>
      <c r="B55" s="2"/>
      <c r="C55" s="3"/>
      <c r="D55" s="3"/>
      <c r="E55" s="3"/>
      <c r="F55" s="3"/>
    </row>
    <row r="56" spans="1:6" ht="15.6">
      <c r="A56" s="2" t="s">
        <v>70</v>
      </c>
      <c r="B56" s="14" t="s">
        <v>71</v>
      </c>
      <c r="C56" s="15">
        <f>C51+C53+C54</f>
        <v>8401.9618800000007</v>
      </c>
      <c r="D56" s="15">
        <f t="shared" si="6" ref="D56:F56">D51+D53+D54</f>
        <v>10634.53188</v>
      </c>
      <c r="E56" s="15">
        <f t="shared" si="6"/>
        <v>8288.3818800000008</v>
      </c>
      <c r="F56" s="15">
        <f t="shared" si="6"/>
        <v>10304.481879999999</v>
      </c>
    </row>
    <row r="57" spans="1:6" ht="14.4">
      <c r="A57" s="2"/>
      <c r="B57" s="2"/>
      <c r="C57" s="3"/>
      <c r="D57" s="3"/>
      <c r="E57" s="3"/>
      <c r="F57" s="3"/>
    </row>
    <row r="58" spans="1:6" ht="31.2">
      <c r="A58" s="2">
        <v>13</v>
      </c>
      <c r="B58" s="2" t="s">
        <v>82</v>
      </c>
      <c r="C58" s="10">
        <v>9158</v>
      </c>
      <c r="D58" s="3" t="s">
        <v>28</v>
      </c>
      <c r="E58" s="3" t="s">
        <v>29</v>
      </c>
      <c r="F58" s="3" t="s">
        <v>29</v>
      </c>
    </row>
    <row r="59" spans="1:6" ht="16.8">
      <c r="A59" s="2">
        <v>14</v>
      </c>
      <c r="B59" s="2" t="s">
        <v>83</v>
      </c>
      <c r="C59" s="3" t="s">
        <v>29</v>
      </c>
      <c r="D59" s="10">
        <v>9011</v>
      </c>
      <c r="E59" s="3" t="s">
        <v>29</v>
      </c>
      <c r="F59" s="3" t="s">
        <v>29</v>
      </c>
    </row>
    <row r="60" spans="1:6" ht="31.2">
      <c r="A60" s="2">
        <v>15</v>
      </c>
      <c r="B60" s="2" t="s">
        <v>84</v>
      </c>
      <c r="C60" s="3" t="s">
        <v>29</v>
      </c>
      <c r="D60" s="3" t="s">
        <v>28</v>
      </c>
      <c r="E60" s="10">
        <v>11610</v>
      </c>
      <c r="F60" s="10">
        <v>11610</v>
      </c>
    </row>
    <row r="61" spans="1:6" ht="14.4">
      <c r="A61" s="2"/>
      <c r="B61" s="2"/>
      <c r="C61" s="3"/>
      <c r="D61" s="3"/>
      <c r="E61" s="3"/>
      <c r="F61" s="3"/>
    </row>
    <row r="62" spans="1:6" ht="46.8">
      <c r="A62" s="2"/>
      <c r="B62" s="2"/>
      <c r="C62" s="4" t="s">
        <v>72</v>
      </c>
      <c r="D62" s="4" t="s">
        <v>73</v>
      </c>
      <c r="E62" s="4" t="s">
        <v>74</v>
      </c>
      <c r="F62" s="4" t="s">
        <v>75</v>
      </c>
    </row>
    <row r="63" spans="1:6" ht="17.4">
      <c r="A63" s="2"/>
      <c r="B63" s="5" t="s">
        <v>85</v>
      </c>
      <c r="C63" s="7">
        <f>C56/C58</f>
        <v>0.91744506224066402</v>
      </c>
      <c r="D63" s="7">
        <f>D56/D59</f>
        <v>1.1801722206192431</v>
      </c>
      <c r="E63" s="7">
        <f>E56/E60</f>
        <v>0.71390024806201557</v>
      </c>
      <c r="F63" s="7">
        <f>F56/F60</f>
        <v>0.88755227217915589</v>
      </c>
    </row>
    <row r="64" spans="1:6" ht="28.2" customHeight="1">
      <c r="A64" s="2"/>
      <c r="B64" s="6"/>
      <c r="C64" s="17" t="s">
        <v>76</v>
      </c>
      <c r="D64" s="17"/>
      <c r="E64" s="17" t="s">
        <v>77</v>
      </c>
      <c r="F64" s="17"/>
    </row>
    <row r="65" spans="1:6" ht="17.4">
      <c r="A65" s="2"/>
      <c r="B65" s="5" t="s">
        <v>85</v>
      </c>
      <c r="C65" s="16">
        <f>C63+D63</f>
        <v>2.0976172828599071</v>
      </c>
      <c r="D65" s="16"/>
      <c r="E65" s="16">
        <f>E63+F63</f>
        <v>1.6014525202411716</v>
      </c>
      <c r="F65" s="16"/>
    </row>
    <row r="66" spans="1:6" ht="15.6">
      <c r="A66" s="2"/>
      <c r="B66" s="6"/>
      <c r="C66" s="17" t="s">
        <v>78</v>
      </c>
      <c r="D66" s="17"/>
      <c r="E66" s="17"/>
      <c r="F66" s="17"/>
    </row>
    <row r="67" spans="1:6" ht="17.4">
      <c r="A67" s="2"/>
      <c r="B67" s="5" t="s">
        <v>85</v>
      </c>
      <c r="C67" s="16">
        <f>C65+E65</f>
        <v>3.6990698031010787</v>
      </c>
      <c r="D67" s="16"/>
      <c r="E67" s="16"/>
      <c r="F67" s="16"/>
    </row>
    <row r="68" ht="10.2" customHeight="1"/>
  </sheetData>
  <mergeCells count="12">
    <mergeCell ref="C65:D65"/>
    <mergeCell ref="E65:F65"/>
    <mergeCell ref="C66:F66"/>
    <mergeCell ref="C67:F67"/>
    <mergeCell ref="A2:F2"/>
    <mergeCell ref="B4:B5"/>
    <mergeCell ref="C4:C5"/>
    <mergeCell ref="D4:D5"/>
    <mergeCell ref="E4:E5"/>
    <mergeCell ref="F4:F5"/>
    <mergeCell ref="C64:D64"/>
    <mergeCell ref="E64:F64"/>
  </mergeCells>
  <pageMargins left="0.7" right="0.7" top="0.75" bottom="0.75" header="0.3" footer="0.3"/>
  <pageSetup fitToHeight="0" orientation="portrait" paperSize="9" scale="98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Rizga</dc:creator>
  <cp:keywords/>
  <dc:description/>
  <cp:lastModifiedBy>Liāna Gasiņa</cp:lastModifiedBy>
  <cp:lastPrinted>2026-03-03T06:33:47Z</cp:lastPrinted>
  <dcterms:created xsi:type="dcterms:W3CDTF">2026-02-18T08:51:21Z</dcterms:created>
  <dcterms:modified xsi:type="dcterms:W3CDTF">2026-03-05T18:06:18Z</dcterms:modified>
  <cp:category/>
</cp:coreProperties>
</file>